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7650" windowHeight="10035" tabRatio="601"/>
  </bookViews>
  <sheets>
    <sheet name="Year 2" sheetId="1" r:id="rId1"/>
    <sheet name="log" sheetId="3" r:id="rId2"/>
  </sheets>
  <calcPr calcId="144525"/>
</workbook>
</file>

<file path=xl/calcChain.xml><?xml version="1.0" encoding="utf-8"?>
<calcChain xmlns="http://schemas.openxmlformats.org/spreadsheetml/2006/main">
  <c r="L20" i="1" l="1"/>
  <c r="K20" i="1"/>
  <c r="D52" i="1"/>
  <c r="G52" i="1"/>
  <c r="E367" i="3"/>
  <c r="D367" i="3"/>
  <c r="C367" i="3"/>
  <c r="C17" i="3" l="1"/>
  <c r="D17" i="3" s="1"/>
  <c r="C3" i="3"/>
  <c r="D3" i="3" s="1"/>
  <c r="C4" i="3"/>
  <c r="E4" i="3" s="1"/>
  <c r="C5" i="3"/>
  <c r="D5" i="3" s="1"/>
  <c r="E5" i="3"/>
  <c r="C6" i="3"/>
  <c r="D6" i="3" s="1"/>
  <c r="E6" i="3"/>
  <c r="C7" i="3"/>
  <c r="D7" i="3" s="1"/>
  <c r="C8" i="3"/>
  <c r="E8" i="3" s="1"/>
  <c r="C9" i="3"/>
  <c r="E9" i="3" s="1"/>
  <c r="D9" i="3"/>
  <c r="C10" i="3"/>
  <c r="D10" i="3"/>
  <c r="E10" i="3"/>
  <c r="C11" i="3"/>
  <c r="D11" i="3" s="1"/>
  <c r="C12" i="3"/>
  <c r="E12" i="3" s="1"/>
  <c r="D12" i="3"/>
  <c r="C13" i="3"/>
  <c r="E13" i="3" s="1"/>
  <c r="C14" i="3"/>
  <c r="E14" i="3" s="1"/>
  <c r="C15" i="3"/>
  <c r="D15" i="3" s="1"/>
  <c r="C16" i="3"/>
  <c r="E16" i="3" s="1"/>
  <c r="D16" i="3"/>
  <c r="D14" i="3" l="1"/>
  <c r="D13" i="3"/>
  <c r="D8" i="3"/>
  <c r="D4" i="3"/>
  <c r="E17" i="3"/>
  <c r="E15" i="3"/>
  <c r="E11" i="3"/>
  <c r="E3" i="3"/>
  <c r="E7" i="3"/>
  <c r="C363" i="3" l="1"/>
  <c r="D363" i="3" s="1"/>
  <c r="C364" i="3"/>
  <c r="E364" i="3" s="1"/>
  <c r="C365" i="3"/>
  <c r="D365" i="3" s="1"/>
  <c r="C366" i="3"/>
  <c r="D366" i="3" s="1"/>
  <c r="E365" i="3" l="1"/>
  <c r="D364" i="3"/>
  <c r="E366" i="3"/>
  <c r="E363" i="3"/>
  <c r="G51" i="1"/>
  <c r="D51" i="1" s="1"/>
  <c r="C357" i="3"/>
  <c r="D357" i="3" s="1"/>
  <c r="C358" i="3"/>
  <c r="E358" i="3" s="1"/>
  <c r="C359" i="3"/>
  <c r="D359" i="3" s="1"/>
  <c r="C360" i="3"/>
  <c r="D360" i="3" s="1"/>
  <c r="C361" i="3"/>
  <c r="E361" i="3" s="1"/>
  <c r="C362" i="3"/>
  <c r="D362" i="3" s="1"/>
  <c r="E359" i="3" l="1"/>
  <c r="D361" i="3"/>
  <c r="D358" i="3"/>
  <c r="E362" i="3"/>
  <c r="E360" i="3"/>
  <c r="E357" i="3"/>
  <c r="L21" i="1"/>
  <c r="K21" i="1"/>
  <c r="C354" i="3" l="1"/>
  <c r="D354" i="3" s="1"/>
  <c r="C355" i="3"/>
  <c r="D355" i="3" s="1"/>
  <c r="C356" i="3"/>
  <c r="E356" i="3" s="1"/>
  <c r="G50" i="1"/>
  <c r="D50" i="1" s="1"/>
  <c r="D356" i="3" l="1"/>
  <c r="E354" i="3"/>
  <c r="E355" i="3"/>
  <c r="C346" i="3"/>
  <c r="D346" i="3" s="1"/>
  <c r="C347" i="3"/>
  <c r="D347" i="3" s="1"/>
  <c r="C348" i="3"/>
  <c r="D348" i="3" s="1"/>
  <c r="C349" i="3"/>
  <c r="D349" i="3" s="1"/>
  <c r="C350" i="3"/>
  <c r="E350" i="3" s="1"/>
  <c r="C351" i="3"/>
  <c r="D351" i="3" s="1"/>
  <c r="C352" i="3"/>
  <c r="D352" i="3" s="1"/>
  <c r="C353" i="3"/>
  <c r="D353" i="3" s="1"/>
  <c r="E348" i="3" l="1"/>
  <c r="E352" i="3"/>
  <c r="D350" i="3"/>
  <c r="E351" i="3"/>
  <c r="E347" i="3"/>
  <c r="E353" i="3"/>
  <c r="E349" i="3"/>
  <c r="E346" i="3"/>
  <c r="C341" i="3"/>
  <c r="D341" i="3" s="1"/>
  <c r="C342" i="3"/>
  <c r="D342" i="3" s="1"/>
  <c r="C343" i="3"/>
  <c r="D343" i="3" s="1"/>
  <c r="C344" i="3"/>
  <c r="D344" i="3" s="1"/>
  <c r="C345" i="3"/>
  <c r="D345" i="3" s="1"/>
  <c r="E344" i="3" l="1"/>
  <c r="E341" i="3"/>
  <c r="E343" i="3"/>
  <c r="E345" i="3"/>
  <c r="E342" i="3"/>
  <c r="J20" i="1"/>
  <c r="G49" i="1"/>
  <c r="D49" i="1" s="1"/>
  <c r="C337" i="3" l="1"/>
  <c r="D337" i="3" s="1"/>
  <c r="C338" i="3"/>
  <c r="E338" i="3" s="1"/>
  <c r="C339" i="3"/>
  <c r="D339" i="3" s="1"/>
  <c r="C340" i="3"/>
  <c r="D340" i="3" s="1"/>
  <c r="G48" i="1"/>
  <c r="D48" i="1" s="1"/>
  <c r="E340" i="3" l="1"/>
  <c r="D338" i="3"/>
  <c r="E339" i="3"/>
  <c r="E337" i="3"/>
  <c r="L19" i="1"/>
  <c r="K19" i="1"/>
  <c r="G47" i="1"/>
  <c r="D47" i="1" s="1"/>
  <c r="C330" i="3"/>
  <c r="D330" i="3" s="1"/>
  <c r="C331" i="3"/>
  <c r="D331" i="3" s="1"/>
  <c r="C332" i="3"/>
  <c r="E332" i="3" s="1"/>
  <c r="C333" i="3"/>
  <c r="D333" i="3" s="1"/>
  <c r="E333" i="3"/>
  <c r="C334" i="3"/>
  <c r="D334" i="3" s="1"/>
  <c r="C335" i="3"/>
  <c r="D335" i="3" s="1"/>
  <c r="C336" i="3"/>
  <c r="E336" i="3" s="1"/>
  <c r="E334" i="3" l="1"/>
  <c r="D336" i="3"/>
  <c r="D332" i="3"/>
  <c r="E330" i="3"/>
  <c r="E335" i="3"/>
  <c r="E331" i="3"/>
  <c r="C322" i="3"/>
  <c r="D322" i="3" s="1"/>
  <c r="C323" i="3"/>
  <c r="D323" i="3" s="1"/>
  <c r="C324" i="3"/>
  <c r="E324" i="3" s="1"/>
  <c r="C325" i="3"/>
  <c r="D325" i="3" s="1"/>
  <c r="E325" i="3"/>
  <c r="C326" i="3"/>
  <c r="D326" i="3" s="1"/>
  <c r="C327" i="3"/>
  <c r="D327" i="3" s="1"/>
  <c r="C328" i="3"/>
  <c r="E328" i="3" s="1"/>
  <c r="D328" i="3"/>
  <c r="C329" i="3"/>
  <c r="D329" i="3" s="1"/>
  <c r="E329" i="3" l="1"/>
  <c r="D324" i="3"/>
  <c r="E326" i="3"/>
  <c r="E322" i="3"/>
  <c r="E327" i="3"/>
  <c r="E323" i="3"/>
  <c r="G46" i="1" l="1"/>
  <c r="D46" i="1" s="1"/>
  <c r="C318" i="3" l="1"/>
  <c r="D318" i="3" s="1"/>
  <c r="C319" i="3"/>
  <c r="E319" i="3" s="1"/>
  <c r="C320" i="3"/>
  <c r="D320" i="3" s="1"/>
  <c r="C321" i="3"/>
  <c r="D321" i="3" s="1"/>
  <c r="G45" i="1"/>
  <c r="D45" i="1" s="1"/>
  <c r="E321" i="3" l="1"/>
  <c r="D319" i="3"/>
  <c r="E320" i="3"/>
  <c r="E318" i="3"/>
  <c r="J19" i="1"/>
  <c r="C306" i="3"/>
  <c r="D306" i="3" s="1"/>
  <c r="C307" i="3"/>
  <c r="E307" i="3" s="1"/>
  <c r="D307" i="3"/>
  <c r="C308" i="3"/>
  <c r="D308" i="3" s="1"/>
  <c r="C309" i="3"/>
  <c r="D309" i="3" s="1"/>
  <c r="C310" i="3"/>
  <c r="D310" i="3" s="1"/>
  <c r="C311" i="3"/>
  <c r="D311" i="3" s="1"/>
  <c r="C312" i="3"/>
  <c r="D312" i="3" s="1"/>
  <c r="C313" i="3"/>
  <c r="D313" i="3" s="1"/>
  <c r="C314" i="3"/>
  <c r="D314" i="3" s="1"/>
  <c r="C315" i="3"/>
  <c r="D315" i="3" s="1"/>
  <c r="C316" i="3"/>
  <c r="E316" i="3" s="1"/>
  <c r="C317" i="3"/>
  <c r="D317" i="3" s="1"/>
  <c r="G44" i="1"/>
  <c r="D44" i="1" s="1"/>
  <c r="E311" i="3" l="1"/>
  <c r="E308" i="3"/>
  <c r="E315" i="3"/>
  <c r="E312" i="3"/>
  <c r="D316" i="3"/>
  <c r="E317" i="3"/>
  <c r="E313" i="3"/>
  <c r="E309" i="3"/>
  <c r="E314" i="3"/>
  <c r="E310" i="3"/>
  <c r="E306" i="3"/>
  <c r="C302" i="3"/>
  <c r="D302" i="3" s="1"/>
  <c r="C303" i="3"/>
  <c r="D303" i="3" s="1"/>
  <c r="C304" i="3"/>
  <c r="D304" i="3"/>
  <c r="E304" i="3"/>
  <c r="C305" i="3"/>
  <c r="D305" i="3" s="1"/>
  <c r="K18" i="1"/>
  <c r="L18" i="1"/>
  <c r="G43" i="1"/>
  <c r="D43" i="1" s="1"/>
  <c r="E303" i="3" l="1"/>
  <c r="E305" i="3"/>
  <c r="E302" i="3"/>
  <c r="G42" i="1"/>
  <c r="D42" i="1" s="1"/>
  <c r="C293" i="3"/>
  <c r="D293" i="3" s="1"/>
  <c r="C294" i="3"/>
  <c r="E294" i="3" s="1"/>
  <c r="D294" i="3"/>
  <c r="C295" i="3"/>
  <c r="D295" i="3" s="1"/>
  <c r="C296" i="3"/>
  <c r="D296" i="3" s="1"/>
  <c r="C297" i="3"/>
  <c r="D297" i="3" s="1"/>
  <c r="C298" i="3"/>
  <c r="E298" i="3" s="1"/>
  <c r="C299" i="3"/>
  <c r="E299" i="3" s="1"/>
  <c r="C300" i="3"/>
  <c r="D300" i="3" s="1"/>
  <c r="C301" i="3"/>
  <c r="D301" i="3" s="1"/>
  <c r="E296" i="3" l="1"/>
  <c r="D298" i="3"/>
  <c r="E300" i="3"/>
  <c r="D299" i="3"/>
  <c r="E295" i="3"/>
  <c r="E301" i="3"/>
  <c r="E297" i="3"/>
  <c r="E293" i="3"/>
  <c r="G41" i="1"/>
  <c r="D41" i="1" s="1"/>
  <c r="C286" i="3"/>
  <c r="D286" i="3" s="1"/>
  <c r="C287" i="3"/>
  <c r="D287" i="3" s="1"/>
  <c r="C288" i="3"/>
  <c r="D288" i="3" s="1"/>
  <c r="C289" i="3"/>
  <c r="D289" i="3" s="1"/>
  <c r="C290" i="3"/>
  <c r="E290" i="3" s="1"/>
  <c r="C291" i="3"/>
  <c r="E291" i="3" s="1"/>
  <c r="D291" i="3"/>
  <c r="C292" i="3"/>
  <c r="D292" i="3" s="1"/>
  <c r="D290" i="3" l="1"/>
  <c r="E287" i="3"/>
  <c r="E292" i="3"/>
  <c r="E288" i="3"/>
  <c r="J18" i="1"/>
  <c r="E289" i="3"/>
  <c r="E286" i="3"/>
  <c r="G40" i="1"/>
  <c r="D40" i="1" s="1"/>
  <c r="C280" i="3"/>
  <c r="D280" i="3" s="1"/>
  <c r="C281" i="3"/>
  <c r="D281" i="3" s="1"/>
  <c r="C282" i="3"/>
  <c r="E282" i="3" s="1"/>
  <c r="D282" i="3"/>
  <c r="C283" i="3"/>
  <c r="D283" i="3" s="1"/>
  <c r="C284" i="3"/>
  <c r="D284" i="3" s="1"/>
  <c r="C285" i="3"/>
  <c r="D285" i="3" s="1"/>
  <c r="E280" i="3" l="1"/>
  <c r="E283" i="3"/>
  <c r="E284" i="3"/>
  <c r="E285" i="3"/>
  <c r="E281" i="3"/>
  <c r="C273" i="3"/>
  <c r="D273" i="3" s="1"/>
  <c r="E273" i="3"/>
  <c r="C274" i="3"/>
  <c r="D274" i="3" s="1"/>
  <c r="C275" i="3"/>
  <c r="E275" i="3" s="1"/>
  <c r="C276" i="3"/>
  <c r="D276" i="3"/>
  <c r="E276" i="3"/>
  <c r="C277" i="3"/>
  <c r="D277" i="3" s="1"/>
  <c r="C278" i="3"/>
  <c r="D278" i="3" s="1"/>
  <c r="C279" i="3"/>
  <c r="E279" i="3" s="1"/>
  <c r="L17" i="1"/>
  <c r="K17" i="1"/>
  <c r="G39" i="1"/>
  <c r="D39" i="1" s="1"/>
  <c r="E277" i="3" l="1"/>
  <c r="D275" i="3"/>
  <c r="D279" i="3"/>
  <c r="E274" i="3"/>
  <c r="E278" i="3"/>
  <c r="G38" i="1"/>
  <c r="D38" i="1" s="1"/>
  <c r="C270" i="3"/>
  <c r="C271" i="3"/>
  <c r="C272" i="3"/>
  <c r="E272" i="3" s="1"/>
  <c r="E271" i="3" l="1"/>
  <c r="D271" i="3"/>
  <c r="D270" i="3"/>
  <c r="E270" i="3"/>
  <c r="D272" i="3"/>
  <c r="C262" i="3"/>
  <c r="C263" i="3"/>
  <c r="C264" i="3"/>
  <c r="C265" i="3"/>
  <c r="C266" i="3"/>
  <c r="C267" i="3"/>
  <c r="C268" i="3"/>
  <c r="C269" i="3"/>
  <c r="E269" i="3" l="1"/>
  <c r="D269" i="3"/>
  <c r="E267" i="3"/>
  <c r="D267" i="3"/>
  <c r="E263" i="3"/>
  <c r="D263" i="3"/>
  <c r="E268" i="3"/>
  <c r="D268" i="3"/>
  <c r="D266" i="3"/>
  <c r="E266" i="3"/>
  <c r="E264" i="3"/>
  <c r="D264" i="3"/>
  <c r="D262" i="3"/>
  <c r="E262" i="3"/>
  <c r="E265" i="3"/>
  <c r="D265" i="3"/>
  <c r="G37" i="1"/>
  <c r="D37" i="1" s="1"/>
  <c r="G36" i="1"/>
  <c r="D36" i="1" s="1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E261" i="3" l="1"/>
  <c r="D261" i="3"/>
  <c r="E257" i="3"/>
  <c r="D257" i="3"/>
  <c r="E255" i="3"/>
  <c r="D255" i="3"/>
  <c r="E251" i="3"/>
  <c r="D251" i="3"/>
  <c r="E247" i="3"/>
  <c r="D247" i="3"/>
  <c r="E260" i="3"/>
  <c r="D260" i="3"/>
  <c r="D258" i="3"/>
  <c r="E258" i="3"/>
  <c r="E256" i="3"/>
  <c r="D256" i="3"/>
  <c r="D254" i="3"/>
  <c r="E254" i="3"/>
  <c r="E252" i="3"/>
  <c r="D252" i="3"/>
  <c r="E250" i="3"/>
  <c r="D250" i="3"/>
  <c r="E248" i="3"/>
  <c r="D248" i="3"/>
  <c r="E259" i="3"/>
  <c r="D259" i="3"/>
  <c r="E253" i="3"/>
  <c r="D253" i="3"/>
  <c r="E249" i="3"/>
  <c r="D249" i="3"/>
  <c r="J17" i="1"/>
  <c r="C244" i="3"/>
  <c r="C245" i="3"/>
  <c r="C246" i="3"/>
  <c r="L16" i="1"/>
  <c r="K16" i="1"/>
  <c r="G35" i="1"/>
  <c r="D35" i="1" s="1"/>
  <c r="E244" i="3" l="1"/>
  <c r="D244" i="3"/>
  <c r="E246" i="3"/>
  <c r="D246" i="3"/>
  <c r="E245" i="3"/>
  <c r="D245" i="3"/>
  <c r="C235" i="3"/>
  <c r="C236" i="3"/>
  <c r="C237" i="3"/>
  <c r="C238" i="3"/>
  <c r="C239" i="3"/>
  <c r="C240" i="3"/>
  <c r="C241" i="3"/>
  <c r="C242" i="3"/>
  <c r="C243" i="3"/>
  <c r="G34" i="1"/>
  <c r="D34" i="1" s="1"/>
  <c r="E243" i="3" l="1"/>
  <c r="D243" i="3"/>
  <c r="E241" i="3"/>
  <c r="D241" i="3"/>
  <c r="E237" i="3"/>
  <c r="D237" i="3"/>
  <c r="E235" i="3"/>
  <c r="D235" i="3"/>
  <c r="E242" i="3"/>
  <c r="D242" i="3"/>
  <c r="E240" i="3"/>
  <c r="D240" i="3"/>
  <c r="E238" i="3"/>
  <c r="D238" i="3"/>
  <c r="E236" i="3"/>
  <c r="D236" i="3"/>
  <c r="E239" i="3"/>
  <c r="D239" i="3"/>
  <c r="C226" i="3"/>
  <c r="C227" i="3"/>
  <c r="C228" i="3"/>
  <c r="C229" i="3"/>
  <c r="C230" i="3"/>
  <c r="C231" i="3"/>
  <c r="C232" i="3"/>
  <c r="C233" i="3"/>
  <c r="C234" i="3"/>
  <c r="G33" i="1"/>
  <c r="D33" i="1" s="1"/>
  <c r="E234" i="3" l="1"/>
  <c r="D234" i="3"/>
  <c r="E230" i="3"/>
  <c r="D230" i="3"/>
  <c r="E226" i="3"/>
  <c r="D226" i="3"/>
  <c r="E233" i="3"/>
  <c r="D233" i="3"/>
  <c r="E231" i="3"/>
  <c r="D231" i="3"/>
  <c r="E229" i="3"/>
  <c r="D229" i="3"/>
  <c r="E227" i="3"/>
  <c r="D227" i="3"/>
  <c r="E232" i="3"/>
  <c r="D232" i="3"/>
  <c r="E228" i="3"/>
  <c r="D228" i="3"/>
  <c r="J16" i="1"/>
  <c r="C221" i="3"/>
  <c r="C222" i="3"/>
  <c r="C223" i="3"/>
  <c r="C224" i="3"/>
  <c r="C225" i="3"/>
  <c r="G32" i="1"/>
  <c r="D32" i="1" s="1"/>
  <c r="C213" i="3"/>
  <c r="C214" i="3"/>
  <c r="C215" i="3"/>
  <c r="C216" i="3"/>
  <c r="C217" i="3"/>
  <c r="C218" i="3"/>
  <c r="C219" i="3"/>
  <c r="C220" i="3"/>
  <c r="L15" i="1"/>
  <c r="K15" i="1"/>
  <c r="G31" i="1"/>
  <c r="D31" i="1" s="1"/>
  <c r="C205" i="3"/>
  <c r="C206" i="3"/>
  <c r="C207" i="3"/>
  <c r="C208" i="3"/>
  <c r="C209" i="3"/>
  <c r="C210" i="3"/>
  <c r="C211" i="3"/>
  <c r="C212" i="3"/>
  <c r="G30" i="1"/>
  <c r="D30" i="1" s="1"/>
  <c r="G29" i="1"/>
  <c r="D29" i="1" s="1"/>
  <c r="C196" i="3"/>
  <c r="C197" i="3"/>
  <c r="C198" i="3"/>
  <c r="C199" i="3"/>
  <c r="C200" i="3"/>
  <c r="C201" i="3"/>
  <c r="C202" i="3"/>
  <c r="C203" i="3"/>
  <c r="C204" i="3"/>
  <c r="G28" i="1"/>
  <c r="D28" i="1" s="1"/>
  <c r="C186" i="3"/>
  <c r="C187" i="3"/>
  <c r="C188" i="3"/>
  <c r="C189" i="3"/>
  <c r="C190" i="3"/>
  <c r="C191" i="3"/>
  <c r="C192" i="3"/>
  <c r="C193" i="3"/>
  <c r="C194" i="3"/>
  <c r="C195" i="3"/>
  <c r="L14" i="1"/>
  <c r="K14" i="1"/>
  <c r="G27" i="1"/>
  <c r="D27" i="1" s="1"/>
  <c r="C179" i="3"/>
  <c r="C180" i="3"/>
  <c r="C181" i="3"/>
  <c r="C182" i="3"/>
  <c r="C183" i="3"/>
  <c r="C184" i="3"/>
  <c r="C185" i="3"/>
  <c r="G26" i="1"/>
  <c r="D26" i="1" s="1"/>
  <c r="C170" i="3"/>
  <c r="C171" i="3"/>
  <c r="C172" i="3"/>
  <c r="C173" i="3"/>
  <c r="C174" i="3"/>
  <c r="C175" i="3"/>
  <c r="C176" i="3"/>
  <c r="C177" i="3"/>
  <c r="C178" i="3"/>
  <c r="G25" i="1"/>
  <c r="D25" i="1" s="1"/>
  <c r="C161" i="3"/>
  <c r="C162" i="3"/>
  <c r="C163" i="3"/>
  <c r="C164" i="3"/>
  <c r="C165" i="3"/>
  <c r="C166" i="3"/>
  <c r="C167" i="3"/>
  <c r="C168" i="3"/>
  <c r="C169" i="3"/>
  <c r="C158" i="3"/>
  <c r="C159" i="3"/>
  <c r="C160" i="3"/>
  <c r="G24" i="1"/>
  <c r="D24" i="1" s="1"/>
  <c r="C154" i="3"/>
  <c r="C155" i="3"/>
  <c r="C156" i="3"/>
  <c r="C157" i="3"/>
  <c r="E156" i="3" l="1"/>
  <c r="D156" i="3"/>
  <c r="E160" i="3"/>
  <c r="D160" i="3"/>
  <c r="E168" i="3"/>
  <c r="D168" i="3"/>
  <c r="E166" i="3"/>
  <c r="D166" i="3"/>
  <c r="E162" i="3"/>
  <c r="D162" i="3"/>
  <c r="E175" i="3"/>
  <c r="D175" i="3"/>
  <c r="E171" i="3"/>
  <c r="D171" i="3"/>
  <c r="E182" i="3"/>
  <c r="D182" i="3"/>
  <c r="E157" i="3"/>
  <c r="D157" i="3"/>
  <c r="E155" i="3"/>
  <c r="D155" i="3"/>
  <c r="E159" i="3"/>
  <c r="D159" i="3"/>
  <c r="E169" i="3"/>
  <c r="D169" i="3"/>
  <c r="E167" i="3"/>
  <c r="D167" i="3"/>
  <c r="E165" i="3"/>
  <c r="D165" i="3"/>
  <c r="E163" i="3"/>
  <c r="D163" i="3"/>
  <c r="E161" i="3"/>
  <c r="D161" i="3"/>
  <c r="E178" i="3"/>
  <c r="D178" i="3"/>
  <c r="E176" i="3"/>
  <c r="D176" i="3"/>
  <c r="E174" i="3"/>
  <c r="D174" i="3"/>
  <c r="E172" i="3"/>
  <c r="D172" i="3"/>
  <c r="E170" i="3"/>
  <c r="D170" i="3"/>
  <c r="E185" i="3"/>
  <c r="D185" i="3"/>
  <c r="E183" i="3"/>
  <c r="D183" i="3"/>
  <c r="E181" i="3"/>
  <c r="D181" i="3"/>
  <c r="E179" i="3"/>
  <c r="D179" i="3"/>
  <c r="E195" i="3"/>
  <c r="D195" i="3"/>
  <c r="E193" i="3"/>
  <c r="D193" i="3"/>
  <c r="E191" i="3"/>
  <c r="D191" i="3"/>
  <c r="E189" i="3"/>
  <c r="D189" i="3"/>
  <c r="E187" i="3"/>
  <c r="D187" i="3"/>
  <c r="E203" i="3"/>
  <c r="D203" i="3"/>
  <c r="E201" i="3"/>
  <c r="D201" i="3"/>
  <c r="E199" i="3"/>
  <c r="D199" i="3"/>
  <c r="E197" i="3"/>
  <c r="D197" i="3"/>
  <c r="E212" i="3"/>
  <c r="D212" i="3"/>
  <c r="E210" i="3"/>
  <c r="D210" i="3"/>
  <c r="E208" i="3"/>
  <c r="D208" i="3"/>
  <c r="E206" i="3"/>
  <c r="D206" i="3"/>
  <c r="E219" i="3"/>
  <c r="D219" i="3"/>
  <c r="E217" i="3"/>
  <c r="D217" i="3"/>
  <c r="E215" i="3"/>
  <c r="D215" i="3"/>
  <c r="E213" i="3"/>
  <c r="D213" i="3"/>
  <c r="E225" i="3"/>
  <c r="D225" i="3"/>
  <c r="E223" i="3"/>
  <c r="D223" i="3"/>
  <c r="E221" i="3"/>
  <c r="D221" i="3"/>
  <c r="E154" i="3"/>
  <c r="D154" i="3"/>
  <c r="E158" i="3"/>
  <c r="D158" i="3"/>
  <c r="E164" i="3"/>
  <c r="D164" i="3"/>
  <c r="E177" i="3"/>
  <c r="D177" i="3"/>
  <c r="E173" i="3"/>
  <c r="D173" i="3"/>
  <c r="E184" i="3"/>
  <c r="D184" i="3"/>
  <c r="E180" i="3"/>
  <c r="D180" i="3"/>
  <c r="E194" i="3"/>
  <c r="D194" i="3"/>
  <c r="E192" i="3"/>
  <c r="D192" i="3"/>
  <c r="E190" i="3"/>
  <c r="D190" i="3"/>
  <c r="E188" i="3"/>
  <c r="D188" i="3"/>
  <c r="E186" i="3"/>
  <c r="D186" i="3"/>
  <c r="E204" i="3"/>
  <c r="D204" i="3"/>
  <c r="E202" i="3"/>
  <c r="D202" i="3"/>
  <c r="E200" i="3"/>
  <c r="D200" i="3"/>
  <c r="E198" i="3"/>
  <c r="D198" i="3"/>
  <c r="E196" i="3"/>
  <c r="D196" i="3"/>
  <c r="E211" i="3"/>
  <c r="D211" i="3"/>
  <c r="E209" i="3"/>
  <c r="D209" i="3"/>
  <c r="E207" i="3"/>
  <c r="D207" i="3"/>
  <c r="E205" i="3"/>
  <c r="D205" i="3"/>
  <c r="E220" i="3"/>
  <c r="D220" i="3"/>
  <c r="E218" i="3"/>
  <c r="D218" i="3"/>
  <c r="E216" i="3"/>
  <c r="D216" i="3"/>
  <c r="E214" i="3"/>
  <c r="D214" i="3"/>
  <c r="E224" i="3"/>
  <c r="D224" i="3"/>
  <c r="E222" i="3"/>
  <c r="D222" i="3"/>
  <c r="J15" i="1"/>
  <c r="J14" i="1"/>
  <c r="C144" i="3"/>
  <c r="C145" i="3"/>
  <c r="C146" i="3"/>
  <c r="C147" i="3"/>
  <c r="C148" i="3"/>
  <c r="C149" i="3"/>
  <c r="C150" i="3"/>
  <c r="C151" i="3"/>
  <c r="C152" i="3"/>
  <c r="C153" i="3"/>
  <c r="E149" i="3" l="1"/>
  <c r="D149" i="3"/>
  <c r="E147" i="3"/>
  <c r="D147" i="3"/>
  <c r="E145" i="3"/>
  <c r="D145" i="3"/>
  <c r="E153" i="3"/>
  <c r="D153" i="3"/>
  <c r="E151" i="3"/>
  <c r="D151" i="3"/>
  <c r="E152" i="3"/>
  <c r="D152" i="3"/>
  <c r="E150" i="3"/>
  <c r="D150" i="3"/>
  <c r="E148" i="3"/>
  <c r="D148" i="3"/>
  <c r="E146" i="3"/>
  <c r="D146" i="3"/>
  <c r="E144" i="3"/>
  <c r="D144" i="3"/>
  <c r="L13" i="1"/>
  <c r="K13" i="1"/>
  <c r="G23" i="1"/>
  <c r="D23" i="1" s="1"/>
  <c r="D22" i="1"/>
  <c r="G22" i="1"/>
  <c r="C143" i="3"/>
  <c r="C134" i="3"/>
  <c r="C135" i="3"/>
  <c r="C136" i="3"/>
  <c r="C137" i="3"/>
  <c r="C138" i="3"/>
  <c r="C139" i="3"/>
  <c r="C140" i="3"/>
  <c r="C141" i="3"/>
  <c r="C142" i="3"/>
  <c r="G21" i="1"/>
  <c r="D21" i="1" s="1"/>
  <c r="G20" i="1"/>
  <c r="D20" i="1" s="1"/>
  <c r="C125" i="3"/>
  <c r="C126" i="3"/>
  <c r="C127" i="3"/>
  <c r="C128" i="3"/>
  <c r="C129" i="3"/>
  <c r="C130" i="3"/>
  <c r="C131" i="3"/>
  <c r="C132" i="3"/>
  <c r="C133" i="3"/>
  <c r="C124" i="3"/>
  <c r="L12" i="1"/>
  <c r="K12" i="1"/>
  <c r="G19" i="1"/>
  <c r="D19" i="1" s="1"/>
  <c r="C119" i="3"/>
  <c r="C120" i="3"/>
  <c r="C121" i="3"/>
  <c r="C122" i="3"/>
  <c r="C123" i="3"/>
  <c r="G18" i="1"/>
  <c r="D18" i="1" s="1"/>
  <c r="E123" i="3" l="1"/>
  <c r="D123" i="3"/>
  <c r="E119" i="3"/>
  <c r="D119" i="3"/>
  <c r="E132" i="3"/>
  <c r="D132" i="3"/>
  <c r="E130" i="3"/>
  <c r="D130" i="3"/>
  <c r="E126" i="3"/>
  <c r="D126" i="3"/>
  <c r="E140" i="3"/>
  <c r="D140" i="3"/>
  <c r="E138" i="3"/>
  <c r="D138" i="3"/>
  <c r="E134" i="3"/>
  <c r="D134" i="3"/>
  <c r="E122" i="3"/>
  <c r="D122" i="3"/>
  <c r="E120" i="3"/>
  <c r="D120" i="3"/>
  <c r="E133" i="3"/>
  <c r="D133" i="3"/>
  <c r="E131" i="3"/>
  <c r="D131" i="3"/>
  <c r="E129" i="3"/>
  <c r="D129" i="3"/>
  <c r="E127" i="3"/>
  <c r="D127" i="3"/>
  <c r="E125" i="3"/>
  <c r="D125" i="3"/>
  <c r="E141" i="3"/>
  <c r="D141" i="3"/>
  <c r="E139" i="3"/>
  <c r="D139" i="3"/>
  <c r="E137" i="3"/>
  <c r="D137" i="3"/>
  <c r="E135" i="3"/>
  <c r="D135" i="3"/>
  <c r="E143" i="3"/>
  <c r="D143" i="3"/>
  <c r="E121" i="3"/>
  <c r="D121" i="3"/>
  <c r="E124" i="3"/>
  <c r="D124" i="3"/>
  <c r="E128" i="3"/>
  <c r="D128" i="3"/>
  <c r="E142" i="3"/>
  <c r="D142" i="3"/>
  <c r="E136" i="3"/>
  <c r="D136" i="3"/>
  <c r="J13" i="1"/>
  <c r="C111" i="3"/>
  <c r="C112" i="3"/>
  <c r="C113" i="3"/>
  <c r="C114" i="3"/>
  <c r="C115" i="3"/>
  <c r="C116" i="3"/>
  <c r="C117" i="3"/>
  <c r="C118" i="3"/>
  <c r="C110" i="3"/>
  <c r="C109" i="3"/>
  <c r="E118" i="3" l="1"/>
  <c r="D118" i="3"/>
  <c r="E114" i="3"/>
  <c r="D114" i="3"/>
  <c r="E110" i="3"/>
  <c r="D110" i="3"/>
  <c r="E117" i="3"/>
  <c r="D117" i="3"/>
  <c r="E115" i="3"/>
  <c r="D115" i="3"/>
  <c r="E113" i="3"/>
  <c r="D113" i="3"/>
  <c r="E111" i="3"/>
  <c r="D111" i="3"/>
  <c r="E109" i="3"/>
  <c r="D109" i="3"/>
  <c r="E116" i="3"/>
  <c r="D116" i="3"/>
  <c r="E112" i="3"/>
  <c r="D112" i="3"/>
  <c r="C105" i="3"/>
  <c r="C106" i="3"/>
  <c r="C107" i="3"/>
  <c r="C108" i="3"/>
  <c r="E108" i="3" l="1"/>
  <c r="D108" i="3"/>
  <c r="E106" i="3"/>
  <c r="D106" i="3"/>
  <c r="E107" i="3"/>
  <c r="D107" i="3"/>
  <c r="E105" i="3"/>
  <c r="D105" i="3"/>
  <c r="G17" i="1"/>
  <c r="D17" i="1" s="1"/>
  <c r="C103" i="3"/>
  <c r="C104" i="3"/>
  <c r="G16" i="1"/>
  <c r="D16" i="1" s="1"/>
  <c r="E104" i="3" l="1"/>
  <c r="D104" i="3"/>
  <c r="E103" i="3"/>
  <c r="D103" i="3"/>
  <c r="J12" i="1"/>
  <c r="C100" i="3"/>
  <c r="C101" i="3"/>
  <c r="C102" i="3"/>
  <c r="C97" i="3"/>
  <c r="C98" i="3"/>
  <c r="C99" i="3"/>
  <c r="G15" i="1"/>
  <c r="D15" i="1" s="1"/>
  <c r="C96" i="3"/>
  <c r="C94" i="3"/>
  <c r="C95" i="3"/>
  <c r="E96" i="3" l="1"/>
  <c r="D96" i="3"/>
  <c r="E97" i="3"/>
  <c r="D97" i="3"/>
  <c r="E101" i="3"/>
  <c r="D101" i="3"/>
  <c r="E94" i="3"/>
  <c r="D94" i="3"/>
  <c r="E98" i="3"/>
  <c r="D98" i="3"/>
  <c r="E102" i="3"/>
  <c r="D102" i="3"/>
  <c r="E100" i="3"/>
  <c r="D100" i="3"/>
  <c r="E95" i="3"/>
  <c r="D95" i="3"/>
  <c r="E99" i="3"/>
  <c r="D99" i="3"/>
  <c r="C93" i="3" l="1"/>
  <c r="L11" i="1"/>
  <c r="K11" i="1"/>
  <c r="G14" i="1"/>
  <c r="D14" i="1" s="1"/>
  <c r="E93" i="3" l="1"/>
  <c r="D93" i="3"/>
  <c r="C90" i="3"/>
  <c r="C91" i="3"/>
  <c r="C92" i="3"/>
  <c r="C87" i="3"/>
  <c r="C88" i="3"/>
  <c r="C89" i="3"/>
  <c r="C78" i="3"/>
  <c r="C79" i="3"/>
  <c r="C80" i="3"/>
  <c r="C81" i="3"/>
  <c r="C82" i="3"/>
  <c r="C83" i="3"/>
  <c r="C84" i="3"/>
  <c r="C85" i="3"/>
  <c r="C86" i="3"/>
  <c r="G13" i="1"/>
  <c r="D13" i="1" s="1"/>
  <c r="E84" i="3" l="1"/>
  <c r="D84" i="3"/>
  <c r="E82" i="3"/>
  <c r="D82" i="3"/>
  <c r="E78" i="3"/>
  <c r="D78" i="3"/>
  <c r="E88" i="3"/>
  <c r="D88" i="3"/>
  <c r="E92" i="3"/>
  <c r="D92" i="3"/>
  <c r="D85" i="3"/>
  <c r="E85" i="3"/>
  <c r="E83" i="3"/>
  <c r="D83" i="3"/>
  <c r="D81" i="3"/>
  <c r="E81" i="3"/>
  <c r="E79" i="3"/>
  <c r="D79" i="3"/>
  <c r="E89" i="3"/>
  <c r="D89" i="3"/>
  <c r="E87" i="3"/>
  <c r="D87" i="3"/>
  <c r="E91" i="3"/>
  <c r="D91" i="3"/>
  <c r="E86" i="3"/>
  <c r="D86" i="3"/>
  <c r="E80" i="3"/>
  <c r="D80" i="3"/>
  <c r="E90" i="3"/>
  <c r="D90" i="3"/>
  <c r="G12" i="1"/>
  <c r="D12" i="1" s="1"/>
  <c r="C76" i="3"/>
  <c r="C77" i="3"/>
  <c r="C69" i="3"/>
  <c r="C70" i="3"/>
  <c r="C71" i="3"/>
  <c r="C72" i="3"/>
  <c r="C73" i="3"/>
  <c r="C74" i="3"/>
  <c r="C75" i="3"/>
  <c r="C62" i="3"/>
  <c r="C63" i="3"/>
  <c r="C64" i="3"/>
  <c r="C65" i="3"/>
  <c r="C66" i="3"/>
  <c r="C67" i="3"/>
  <c r="C68" i="3"/>
  <c r="G11" i="1"/>
  <c r="D11" i="1" s="1"/>
  <c r="C61" i="3"/>
  <c r="L10" i="1"/>
  <c r="K10" i="1"/>
  <c r="G10" i="1"/>
  <c r="D10" i="1" s="1"/>
  <c r="C52" i="3"/>
  <c r="C53" i="3"/>
  <c r="C54" i="3"/>
  <c r="C55" i="3"/>
  <c r="C56" i="3"/>
  <c r="C57" i="3"/>
  <c r="C58" i="3"/>
  <c r="C59" i="3"/>
  <c r="C60" i="3"/>
  <c r="C43" i="3"/>
  <c r="C44" i="3"/>
  <c r="C45" i="3"/>
  <c r="C46" i="3"/>
  <c r="C47" i="3"/>
  <c r="C48" i="3"/>
  <c r="C49" i="3"/>
  <c r="C50" i="3"/>
  <c r="C51" i="3"/>
  <c r="G9" i="1"/>
  <c r="D9" i="1" s="1"/>
  <c r="C33" i="3"/>
  <c r="C34" i="3"/>
  <c r="C35" i="3"/>
  <c r="C36" i="3"/>
  <c r="C37" i="3"/>
  <c r="C38" i="3"/>
  <c r="C39" i="3"/>
  <c r="C40" i="3"/>
  <c r="C41" i="3"/>
  <c r="C42" i="3"/>
  <c r="G8" i="1"/>
  <c r="D8" i="1" s="1"/>
  <c r="C31" i="3"/>
  <c r="C32" i="3"/>
  <c r="L9" i="1"/>
  <c r="K9" i="1"/>
  <c r="G7" i="1"/>
  <c r="D7" i="1" s="1"/>
  <c r="G6" i="1"/>
  <c r="D6" i="1" s="1"/>
  <c r="C27" i="3"/>
  <c r="C28" i="3"/>
  <c r="C29" i="3"/>
  <c r="C30" i="3"/>
  <c r="C24" i="3"/>
  <c r="C25" i="3"/>
  <c r="C26" i="3"/>
  <c r="E24" i="3" l="1"/>
  <c r="D24" i="3"/>
  <c r="D29" i="3"/>
  <c r="E29" i="3"/>
  <c r="E31" i="3"/>
  <c r="D31" i="3"/>
  <c r="E42" i="3"/>
  <c r="D42" i="3"/>
  <c r="E38" i="3"/>
  <c r="D38" i="3"/>
  <c r="E34" i="3"/>
  <c r="D34" i="3"/>
  <c r="E50" i="3"/>
  <c r="D50" i="3"/>
  <c r="E46" i="3"/>
  <c r="D46" i="3"/>
  <c r="E60" i="3"/>
  <c r="D60" i="3"/>
  <c r="E56" i="3"/>
  <c r="D56" i="3"/>
  <c r="E52" i="3"/>
  <c r="D52" i="3"/>
  <c r="E68" i="3"/>
  <c r="D68" i="3"/>
  <c r="E64" i="3"/>
  <c r="D64" i="3"/>
  <c r="D25" i="3"/>
  <c r="E25" i="3"/>
  <c r="E30" i="3"/>
  <c r="D30" i="3"/>
  <c r="E28" i="3"/>
  <c r="D28" i="3"/>
  <c r="E32" i="3"/>
  <c r="D32" i="3"/>
  <c r="D41" i="3"/>
  <c r="E41" i="3"/>
  <c r="E39" i="3"/>
  <c r="D39" i="3"/>
  <c r="D37" i="3"/>
  <c r="E37" i="3"/>
  <c r="E35" i="3"/>
  <c r="D35" i="3"/>
  <c r="D33" i="3"/>
  <c r="E33" i="3"/>
  <c r="E51" i="3"/>
  <c r="D51" i="3"/>
  <c r="D49" i="3"/>
  <c r="E49" i="3"/>
  <c r="E47" i="3"/>
  <c r="D47" i="3"/>
  <c r="D45" i="3"/>
  <c r="E45" i="3"/>
  <c r="E43" i="3"/>
  <c r="D43" i="3"/>
  <c r="E59" i="3"/>
  <c r="D59" i="3"/>
  <c r="D57" i="3"/>
  <c r="E57" i="3"/>
  <c r="E55" i="3"/>
  <c r="D55" i="3"/>
  <c r="D53" i="3"/>
  <c r="E53" i="3"/>
  <c r="E67" i="3"/>
  <c r="D67" i="3"/>
  <c r="D65" i="3"/>
  <c r="E65" i="3"/>
  <c r="E63" i="3"/>
  <c r="D63" i="3"/>
  <c r="E75" i="3"/>
  <c r="D75" i="3"/>
  <c r="D73" i="3"/>
  <c r="E73" i="3"/>
  <c r="E71" i="3"/>
  <c r="D71" i="3"/>
  <c r="D69" i="3"/>
  <c r="E69" i="3"/>
  <c r="E76" i="3"/>
  <c r="D76" i="3"/>
  <c r="E26" i="3"/>
  <c r="D26" i="3"/>
  <c r="E27" i="3"/>
  <c r="D27" i="3"/>
  <c r="E40" i="3"/>
  <c r="D40" i="3"/>
  <c r="E36" i="3"/>
  <c r="D36" i="3"/>
  <c r="E48" i="3"/>
  <c r="D48" i="3"/>
  <c r="E44" i="3"/>
  <c r="D44" i="3"/>
  <c r="E58" i="3"/>
  <c r="D58" i="3"/>
  <c r="E54" i="3"/>
  <c r="D54" i="3"/>
  <c r="D61" i="3"/>
  <c r="E61" i="3"/>
  <c r="E66" i="3"/>
  <c r="D66" i="3"/>
  <c r="E62" i="3"/>
  <c r="D62" i="3"/>
  <c r="E74" i="3"/>
  <c r="D74" i="3"/>
  <c r="E72" i="3"/>
  <c r="D72" i="3"/>
  <c r="E70" i="3"/>
  <c r="D70" i="3"/>
  <c r="D77" i="3"/>
  <c r="E77" i="3"/>
  <c r="J11" i="1"/>
  <c r="J10" i="1"/>
  <c r="C21" i="3"/>
  <c r="C22" i="3"/>
  <c r="C23" i="3"/>
  <c r="C18" i="3"/>
  <c r="C19" i="3"/>
  <c r="C20" i="3"/>
  <c r="E23" i="3" l="1"/>
  <c r="D23" i="3"/>
  <c r="E20" i="3"/>
  <c r="D20" i="3"/>
  <c r="E18" i="3"/>
  <c r="D18" i="3"/>
  <c r="E22" i="3"/>
  <c r="D22" i="3"/>
  <c r="E19" i="3"/>
  <c r="D19" i="3"/>
  <c r="D21" i="3"/>
  <c r="E21" i="3"/>
  <c r="G5" i="1" l="1"/>
  <c r="D5" i="1" s="1"/>
  <c r="J9" i="1" l="1"/>
  <c r="G4" i="1"/>
  <c r="G3" i="1" l="1"/>
  <c r="D3" i="1" l="1"/>
  <c r="D4" i="1"/>
  <c r="J21" i="1"/>
</calcChain>
</file>

<file path=xl/sharedStrings.xml><?xml version="1.0" encoding="utf-8"?>
<sst xmlns="http://schemas.openxmlformats.org/spreadsheetml/2006/main" count="35" uniqueCount="34">
  <si>
    <t>Date</t>
  </si>
  <si>
    <t>MPG shown</t>
  </si>
  <si>
    <t>MPG calc'd</t>
  </si>
  <si>
    <t>Lifetime MPG</t>
  </si>
  <si>
    <t>Total Miles</t>
  </si>
  <si>
    <t>Total Gallons</t>
  </si>
  <si>
    <t>Gallons</t>
  </si>
  <si>
    <t>TOTAL</t>
  </si>
  <si>
    <t>Miles</t>
  </si>
  <si>
    <t>MPG</t>
  </si>
  <si>
    <r>
      <t xml:space="preserve">  Location:  </t>
    </r>
    <r>
      <rPr>
        <b/>
        <i/>
        <sz val="10"/>
        <color indexed="16"/>
        <rFont val="Arial"/>
        <family val="2"/>
      </rPr>
      <t>MINNESOTA</t>
    </r>
    <r>
      <rPr>
        <sz val="10"/>
        <rFont val="Arial"/>
        <family val="2"/>
      </rPr>
      <t xml:space="preserve">         Oil:  </t>
    </r>
    <r>
      <rPr>
        <b/>
        <i/>
        <sz val="10"/>
        <color indexed="16"/>
        <rFont val="Arial"/>
        <family val="2"/>
      </rPr>
      <t>0W-20 SYNTHETIC</t>
    </r>
    <r>
      <rPr>
        <sz val="10"/>
        <rFont val="Arial"/>
        <family val="2"/>
      </rPr>
      <t xml:space="preserve">         Driving:  </t>
    </r>
    <r>
      <rPr>
        <b/>
        <i/>
        <sz val="10"/>
        <color indexed="16"/>
        <rFont val="Arial"/>
        <family val="2"/>
      </rPr>
      <t>MIX of City, Suburb, and Highway</t>
    </r>
  </si>
  <si>
    <r>
      <t xml:space="preserve">  </t>
    </r>
    <r>
      <rPr>
        <sz val="10"/>
        <rFont val="Arial"/>
        <family val="2"/>
      </rPr>
      <t xml:space="preserve">Fuel:  </t>
    </r>
    <r>
      <rPr>
        <b/>
        <i/>
        <sz val="10"/>
        <color indexed="16"/>
        <rFont val="Arial"/>
        <family val="2"/>
      </rPr>
      <t>Low-Sulfur E10  (10% ethanol, 90% gas)</t>
    </r>
  </si>
  <si>
    <t xml:space="preserve">  2010 Prius  -  Year 2</t>
  </si>
  <si>
    <t>MILES</t>
  </si>
  <si>
    <t>ODO</t>
  </si>
  <si>
    <t>DATE</t>
  </si>
  <si>
    <t>&lt;= 35</t>
  </si>
  <si>
    <t>&gt; 35</t>
  </si>
  <si>
    <r>
      <t xml:space="preserve">  </t>
    </r>
    <r>
      <rPr>
        <sz val="10"/>
        <rFont val="Arial"/>
        <family val="2"/>
      </rPr>
      <t xml:space="preserve">Tires:  </t>
    </r>
    <r>
      <rPr>
        <b/>
        <i/>
        <sz val="10"/>
        <color indexed="16"/>
        <rFont val="Arial"/>
        <family val="2"/>
      </rPr>
      <t xml:space="preserve">Factory  at  44/42 PSI   </t>
    </r>
    <r>
      <rPr>
        <i/>
        <sz val="10"/>
        <color indexed="16"/>
        <rFont val="Arial"/>
        <family val="2"/>
      </rPr>
      <t>(replaced at 35,112 miles)</t>
    </r>
  </si>
  <si>
    <t>Sat - May 01</t>
  </si>
  <si>
    <t>Sun - May 02</t>
  </si>
  <si>
    <t>Mon - May 03</t>
  </si>
  <si>
    <t>Tue - May 04</t>
  </si>
  <si>
    <t>Wed - May 05</t>
  </si>
  <si>
    <t>Thu - May 06</t>
  </si>
  <si>
    <t>Fri - May 07</t>
  </si>
  <si>
    <t>Sat - May 08</t>
  </si>
  <si>
    <t>Sun - May 09</t>
  </si>
  <si>
    <t>Mon - May 10</t>
  </si>
  <si>
    <t>Tue - May 11</t>
  </si>
  <si>
    <t>Wed - May 12</t>
  </si>
  <si>
    <t>Thu - May 13</t>
  </si>
  <si>
    <t>Fri - May 14</t>
  </si>
  <si>
    <t>Sat - May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</si>
</sst>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m/dd/yyyy"/>
    <numFmt numFmtId="166" formatCode="0.000"/>
    <numFmt numFmtId="167" formatCode="_(* #,##0_);_(* \(#,##0\);_(* &quot;-&quot;??_);_(@_)"/>
    <numFmt numFmtId="168" formatCode="[$-409]ddd\ \-\ mmm\ dd"/>
    <numFmt numFmtId="169" formatCode="_(* #,##0.0_);_(* \(#,##0.0\);_(* &quot;-&quot;??_);_(@_)"/>
    <numFmt numFmtId="170" formatCode="mmm\ \ \ yy"/>
  </numFmts>
  <fonts count="30" x14ac:knownFonts="1">
    <font>
      <sz val="10"/>
      <name val="Arial"/>
    </font>
    <font>
      <b/>
      <sz val="10"/>
      <name val="Arial"/>
      <family val="2"/>
    </font>
    <font>
      <b/>
      <sz val="10"/>
      <color indexed="6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b/>
      <sz val="18"/>
      <color indexed="53"/>
      <name val="Arial"/>
      <family val="2"/>
    </font>
    <font>
      <sz val="18"/>
      <color indexed="53"/>
      <name val="Arial"/>
      <family val="2"/>
    </font>
    <font>
      <sz val="10"/>
      <color indexed="16"/>
      <name val="Arial"/>
      <family val="2"/>
    </font>
    <font>
      <b/>
      <i/>
      <sz val="10"/>
      <color indexed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C00000"/>
      <name val="Arial"/>
      <family val="2"/>
    </font>
    <font>
      <sz val="10"/>
      <color rgb="FF0000FF"/>
      <name val="Arial"/>
      <family val="2"/>
    </font>
    <font>
      <i/>
      <sz val="10"/>
      <color rgb="FFC00000"/>
      <name val="Arial"/>
      <family val="2"/>
    </font>
    <font>
      <i/>
      <sz val="8"/>
      <color rgb="FFC00000"/>
      <name val="Arial"/>
      <family val="2"/>
    </font>
    <font>
      <i/>
      <sz val="8"/>
      <color rgb="FF008000"/>
      <name val="Arial"/>
      <family val="2"/>
    </font>
    <font>
      <i/>
      <sz val="8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rgb="FF6600FF"/>
      <name val="Arial"/>
      <family val="2"/>
    </font>
    <font>
      <sz val="10"/>
      <color rgb="FF6600FF"/>
      <name val="Arial"/>
      <family val="2"/>
    </font>
    <font>
      <i/>
      <sz val="10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i/>
      <sz val="10"/>
      <color theme="0" tint="-0.34998626667073579"/>
      <name val="Arial"/>
      <family val="2"/>
    </font>
    <font>
      <i/>
      <sz val="10"/>
      <color rgb="FF7800CD"/>
      <name val="Arial"/>
      <family val="2"/>
    </font>
    <font>
      <i/>
      <sz val="8"/>
      <color rgb="FF7800CD"/>
      <name val="Arial"/>
      <family val="2"/>
    </font>
    <font>
      <sz val="10"/>
      <color rgb="FF7800CD"/>
      <name val="Arial"/>
      <family val="2"/>
    </font>
    <font>
      <b/>
      <sz val="10"/>
      <color rgb="FF7800CD"/>
      <name val="Arial"/>
      <family val="2"/>
    </font>
    <font>
      <i/>
      <sz val="10"/>
      <color indexed="16"/>
      <name val="Arial"/>
      <family val="2"/>
    </font>
    <font>
      <i/>
      <sz val="10"/>
      <color rgb="FFA500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3" fillId="0" borderId="0" applyFont="0" applyFill="0" applyBorder="0" applyAlignment="0" applyProtection="0"/>
    <xf numFmtId="0" fontId="3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0" xfId="0" applyNumberFormat="1" applyFont="1"/>
    <xf numFmtId="0" fontId="0" fillId="0" borderId="0" xfId="0" applyNumberFormat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0" fontId="0" fillId="2" borderId="0" xfId="0" applyFill="1" applyBorder="1" applyAlignment="1">
      <alignment vertical="center"/>
    </xf>
    <xf numFmtId="164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7" fillId="2" borderId="0" xfId="0" applyFont="1" applyFill="1" applyBorder="1"/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167" fontId="3" fillId="0" borderId="0" xfId="3" applyNumberFormat="1" applyBorder="1"/>
    <xf numFmtId="167" fontId="3" fillId="0" borderId="0" xfId="2" applyNumberFormat="1" applyFont="1"/>
    <xf numFmtId="168" fontId="3" fillId="0" borderId="0" xfId="3" applyNumberFormat="1" applyBorder="1"/>
    <xf numFmtId="169" fontId="14" fillId="0" borderId="0" xfId="2" applyNumberFormat="1" applyFont="1" applyBorder="1" applyAlignment="1"/>
    <xf numFmtId="167" fontId="15" fillId="0" borderId="0" xfId="2" applyNumberFormat="1" applyFont="1" applyBorder="1" applyAlignment="1"/>
    <xf numFmtId="0" fontId="14" fillId="0" borderId="0" xfId="0" applyFont="1"/>
    <xf numFmtId="43" fontId="15" fillId="0" borderId="0" xfId="0" applyNumberFormat="1" applyFont="1"/>
    <xf numFmtId="0" fontId="0" fillId="0" borderId="0" xfId="0" applyAlignment="1">
      <alignment vertical="top"/>
    </xf>
    <xf numFmtId="167" fontId="3" fillId="0" borderId="0" xfId="2" applyNumberFormat="1" applyFont="1" applyAlignment="1">
      <alignment vertical="top"/>
    </xf>
    <xf numFmtId="168" fontId="3" fillId="0" borderId="0" xfId="3" applyNumberFormat="1" applyBorder="1" applyAlignment="1">
      <alignment vertical="top"/>
    </xf>
    <xf numFmtId="0" fontId="16" fillId="0" borderId="0" xfId="0" applyFont="1"/>
    <xf numFmtId="0" fontId="17" fillId="0" borderId="0" xfId="0" applyFont="1"/>
    <xf numFmtId="167" fontId="3" fillId="0" borderId="0" xfId="2" applyNumberFormat="1" applyFont="1" applyBorder="1"/>
    <xf numFmtId="164" fontId="18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 vertical="top"/>
    </xf>
    <xf numFmtId="165" fontId="21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166" fontId="23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0" fontId="24" fillId="0" borderId="5" xfId="0" applyFont="1" applyFill="1" applyBorder="1" applyAlignment="1">
      <alignment horizontal="right" vertical="top"/>
    </xf>
    <xf numFmtId="0" fontId="24" fillId="0" borderId="0" xfId="0" applyFont="1"/>
    <xf numFmtId="167" fontId="24" fillId="0" borderId="0" xfId="2" applyNumberFormat="1" applyFont="1"/>
    <xf numFmtId="3" fontId="26" fillId="0" borderId="0" xfId="0" applyNumberFormat="1" applyFont="1" applyAlignment="1">
      <alignment horizontal="center"/>
    </xf>
    <xf numFmtId="166" fontId="26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167" fontId="3" fillId="0" borderId="0" xfId="2" applyNumberFormat="1" applyFont="1" applyBorder="1" applyAlignment="1">
      <alignment vertical="top"/>
    </xf>
    <xf numFmtId="167" fontId="20" fillId="0" borderId="0" xfId="3" applyNumberFormat="1" applyFont="1" applyBorder="1"/>
    <xf numFmtId="0" fontId="0" fillId="0" borderId="0" xfId="0" applyBorder="1"/>
    <xf numFmtId="170" fontId="1" fillId="0" borderId="2" xfId="0" applyNumberFormat="1" applyFont="1" applyBorder="1" applyAlignment="1">
      <alignment horizontal="center"/>
    </xf>
    <xf numFmtId="170" fontId="1" fillId="0" borderId="3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7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167" fontId="12" fillId="0" borderId="0" xfId="2" applyNumberFormat="1" applyFont="1" applyBorder="1"/>
    <xf numFmtId="167" fontId="11" fillId="0" borderId="0" xfId="2" applyNumberFormat="1" applyFont="1" applyBorder="1"/>
    <xf numFmtId="0" fontId="10" fillId="0" borderId="0" xfId="0" applyFont="1" applyBorder="1"/>
    <xf numFmtId="0" fontId="15" fillId="0" borderId="0" xfId="0" applyFont="1" applyFill="1" applyBorder="1" applyAlignment="1">
      <alignment horizontal="right" vertical="top"/>
    </xf>
    <xf numFmtId="0" fontId="14" fillId="0" borderId="0" xfId="0" applyFont="1" applyFill="1" applyBorder="1" applyAlignment="1">
      <alignment horizontal="right" vertical="top"/>
    </xf>
    <xf numFmtId="0" fontId="16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43" fontId="15" fillId="0" borderId="0" xfId="0" applyNumberFormat="1" applyFont="1" applyBorder="1"/>
    <xf numFmtId="0" fontId="14" fillId="0" borderId="0" xfId="0" applyFont="1" applyBorder="1"/>
    <xf numFmtId="167" fontId="16" fillId="0" borderId="0" xfId="2" applyNumberFormat="1" applyFont="1" applyBorder="1" applyAlignment="1">
      <alignment vertical="top"/>
    </xf>
    <xf numFmtId="167" fontId="3" fillId="0" borderId="0" xfId="3" applyNumberFormat="1" applyBorder="1" applyAlignment="1">
      <alignment vertical="top"/>
    </xf>
    <xf numFmtId="0" fontId="24" fillId="0" borderId="0" xfId="0" applyFont="1" applyBorder="1" applyAlignment="1">
      <alignment vertical="top"/>
    </xf>
    <xf numFmtId="43" fontId="25" fillId="0" borderId="0" xfId="0" applyNumberFormat="1" applyFont="1" applyBorder="1"/>
    <xf numFmtId="43" fontId="25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right" vertical="top"/>
    </xf>
    <xf numFmtId="0" fontId="24" fillId="0" borderId="4" xfId="0" applyFont="1" applyBorder="1"/>
    <xf numFmtId="0" fontId="24" fillId="0" borderId="0" xfId="0" applyFont="1" applyFill="1" applyBorder="1" applyAlignment="1">
      <alignment horizontal="right"/>
    </xf>
    <xf numFmtId="0" fontId="24" fillId="0" borderId="0" xfId="0" applyFont="1" applyBorder="1"/>
    <xf numFmtId="3" fontId="24" fillId="0" borderId="0" xfId="0" applyNumberFormat="1" applyFont="1" applyBorder="1"/>
    <xf numFmtId="0" fontId="29" fillId="0" borderId="5" xfId="0" applyFont="1" applyFill="1" applyBorder="1" applyAlignment="1">
      <alignment horizontal="right" vertical="top"/>
    </xf>
    <xf numFmtId="0" fontId="29" fillId="0" borderId="0" xfId="0" applyFont="1"/>
    <xf numFmtId="0" fontId="29" fillId="0" borderId="0" xfId="0" applyFont="1" applyBorder="1" applyAlignment="1">
      <alignment vertical="top"/>
    </xf>
    <xf numFmtId="0" fontId="29" fillId="0" borderId="4" xfId="0" applyFont="1" applyBorder="1"/>
    <xf numFmtId="167" fontId="29" fillId="0" borderId="0" xfId="2" applyNumberFormat="1" applyFont="1"/>
    <xf numFmtId="0" fontId="29" fillId="0" borderId="0" xfId="0" applyFont="1" applyFill="1" applyBorder="1" applyAlignment="1">
      <alignment horizontal="right"/>
    </xf>
    <xf numFmtId="0" fontId="29" fillId="0" borderId="0" xfId="0" applyFont="1" applyBorder="1"/>
    <xf numFmtId="3" fontId="29" fillId="0" borderId="0" xfId="0" applyNumberFormat="1" applyFont="1" applyBorder="1"/>
    <xf numFmtId="167" fontId="3" fillId="0" borderId="4" xfId="3" applyNumberFormat="1" applyBorder="1"/>
    <xf numFmtId="164" fontId="2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166" fontId="4" fillId="0" borderId="4" xfId="0" applyNumberFormat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  <colors>
    <mruColors>
      <color rgb="FFA50021"/>
      <color rgb="FF7800CD"/>
      <color rgb="FFF56900"/>
      <color rgb="FF008000"/>
      <color rgb="FF00863D"/>
      <color rgb="FF8700E6"/>
      <color rgb="FF8C00F5"/>
      <color rgb="FF6600FF"/>
      <color rgb="FF99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99675040620046E-2"/>
          <c:y val="0.13868036232313066"/>
          <c:w val="0.88848300212473441"/>
          <c:h val="0.70046186087202622"/>
        </c:manualLayout>
      </c:layout>
      <c:lineChart>
        <c:grouping val="standard"/>
        <c:varyColors val="0"/>
        <c:ser>
          <c:idx val="0"/>
          <c:order val="0"/>
          <c:tx>
            <c:strRef>
              <c:f>'Year 2'!$B$2</c:f>
              <c:strCache>
                <c:ptCount val="1"/>
                <c:pt idx="0">
                  <c:v>MPG shown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numRef>
              <c:f>'Year 2'!$A$3:$A$52</c:f>
              <c:numCache>
                <c:formatCode>m/dd/yyyy</c:formatCode>
                <c:ptCount val="50"/>
                <c:pt idx="0">
                  <c:v>40298</c:v>
                </c:pt>
                <c:pt idx="1">
                  <c:v>40308</c:v>
                </c:pt>
                <c:pt idx="2">
                  <c:v>40317</c:v>
                </c:pt>
                <c:pt idx="3">
                  <c:v>40323</c:v>
                </c:pt>
                <c:pt idx="4">
                  <c:v>40329</c:v>
                </c:pt>
                <c:pt idx="5">
                  <c:v>40339</c:v>
                </c:pt>
                <c:pt idx="6">
                  <c:v>40348</c:v>
                </c:pt>
                <c:pt idx="7">
                  <c:v>40358</c:v>
                </c:pt>
                <c:pt idx="8">
                  <c:v>40365</c:v>
                </c:pt>
                <c:pt idx="9">
                  <c:v>40374</c:v>
                </c:pt>
                <c:pt idx="10">
                  <c:v>40383</c:v>
                </c:pt>
                <c:pt idx="11">
                  <c:v>40390</c:v>
                </c:pt>
                <c:pt idx="12">
                  <c:v>40393</c:v>
                </c:pt>
                <c:pt idx="13">
                  <c:v>40401</c:v>
                </c:pt>
                <c:pt idx="14">
                  <c:v>40405</c:v>
                </c:pt>
                <c:pt idx="15">
                  <c:v>40414</c:v>
                </c:pt>
                <c:pt idx="16">
                  <c:v>40421</c:v>
                </c:pt>
                <c:pt idx="17">
                  <c:v>40430</c:v>
                </c:pt>
                <c:pt idx="18">
                  <c:v>40439</c:v>
                </c:pt>
                <c:pt idx="19">
                  <c:v>40445</c:v>
                </c:pt>
                <c:pt idx="20">
                  <c:v>40451</c:v>
                </c:pt>
                <c:pt idx="21">
                  <c:v>40457</c:v>
                </c:pt>
                <c:pt idx="22">
                  <c:v>40467</c:v>
                </c:pt>
                <c:pt idx="23">
                  <c:v>40475</c:v>
                </c:pt>
                <c:pt idx="24">
                  <c:v>40482</c:v>
                </c:pt>
                <c:pt idx="25">
                  <c:v>40492</c:v>
                </c:pt>
                <c:pt idx="26">
                  <c:v>40501</c:v>
                </c:pt>
                <c:pt idx="27">
                  <c:v>40509</c:v>
                </c:pt>
                <c:pt idx="28">
                  <c:v>40512</c:v>
                </c:pt>
                <c:pt idx="29">
                  <c:v>40521</c:v>
                </c:pt>
                <c:pt idx="30">
                  <c:v>40531</c:v>
                </c:pt>
                <c:pt idx="31">
                  <c:v>40540</c:v>
                </c:pt>
                <c:pt idx="32">
                  <c:v>40543</c:v>
                </c:pt>
                <c:pt idx="33">
                  <c:v>40552</c:v>
                </c:pt>
                <c:pt idx="34">
                  <c:v>40559</c:v>
                </c:pt>
                <c:pt idx="35">
                  <c:v>40569</c:v>
                </c:pt>
                <c:pt idx="36">
                  <c:v>40574</c:v>
                </c:pt>
                <c:pt idx="37">
                  <c:v>40582</c:v>
                </c:pt>
                <c:pt idx="38">
                  <c:v>40589</c:v>
                </c:pt>
                <c:pt idx="39">
                  <c:v>40598</c:v>
                </c:pt>
                <c:pt idx="40">
                  <c:v>40602</c:v>
                </c:pt>
                <c:pt idx="41">
                  <c:v>40610</c:v>
                </c:pt>
                <c:pt idx="42">
                  <c:v>40618</c:v>
                </c:pt>
                <c:pt idx="43">
                  <c:v>40626</c:v>
                </c:pt>
                <c:pt idx="44">
                  <c:v>40633</c:v>
                </c:pt>
                <c:pt idx="45">
                  <c:v>40637</c:v>
                </c:pt>
                <c:pt idx="46">
                  <c:v>40642</c:v>
                </c:pt>
                <c:pt idx="47">
                  <c:v>40652</c:v>
                </c:pt>
                <c:pt idx="48">
                  <c:v>40659</c:v>
                </c:pt>
                <c:pt idx="49">
                  <c:v>40663</c:v>
                </c:pt>
              </c:numCache>
            </c:numRef>
          </c:cat>
          <c:val>
            <c:numRef>
              <c:f>'Year 2'!$B$3:$B$52</c:f>
              <c:numCache>
                <c:formatCode>0.0</c:formatCode>
                <c:ptCount val="50"/>
                <c:pt idx="0">
                  <c:v>57</c:v>
                </c:pt>
                <c:pt idx="1">
                  <c:v>54</c:v>
                </c:pt>
                <c:pt idx="2">
                  <c:v>55</c:v>
                </c:pt>
                <c:pt idx="3">
                  <c:v>54.9</c:v>
                </c:pt>
                <c:pt idx="4">
                  <c:v>56.4</c:v>
                </c:pt>
                <c:pt idx="5">
                  <c:v>56</c:v>
                </c:pt>
                <c:pt idx="6">
                  <c:v>54.9</c:v>
                </c:pt>
                <c:pt idx="7">
                  <c:v>55.5</c:v>
                </c:pt>
                <c:pt idx="8">
                  <c:v>55.6</c:v>
                </c:pt>
                <c:pt idx="9">
                  <c:v>56</c:v>
                </c:pt>
                <c:pt idx="10">
                  <c:v>56.2</c:v>
                </c:pt>
                <c:pt idx="11">
                  <c:v>57.5</c:v>
                </c:pt>
                <c:pt idx="12">
                  <c:v>60.3</c:v>
                </c:pt>
                <c:pt idx="13">
                  <c:v>56.4</c:v>
                </c:pt>
                <c:pt idx="14">
                  <c:v>54.3</c:v>
                </c:pt>
                <c:pt idx="15">
                  <c:v>56</c:v>
                </c:pt>
                <c:pt idx="16">
                  <c:v>56.4</c:v>
                </c:pt>
                <c:pt idx="17">
                  <c:v>55.8</c:v>
                </c:pt>
                <c:pt idx="18">
                  <c:v>55.9</c:v>
                </c:pt>
                <c:pt idx="19">
                  <c:v>56.2</c:v>
                </c:pt>
                <c:pt idx="20">
                  <c:v>49.4</c:v>
                </c:pt>
                <c:pt idx="21">
                  <c:v>52.3</c:v>
                </c:pt>
                <c:pt idx="22">
                  <c:v>55.7</c:v>
                </c:pt>
                <c:pt idx="23">
                  <c:v>53.7</c:v>
                </c:pt>
                <c:pt idx="24">
                  <c:v>52.4</c:v>
                </c:pt>
                <c:pt idx="25">
                  <c:v>55.5</c:v>
                </c:pt>
                <c:pt idx="26">
                  <c:v>52.2</c:v>
                </c:pt>
                <c:pt idx="27">
                  <c:v>50</c:v>
                </c:pt>
                <c:pt idx="28">
                  <c:v>52.7</c:v>
                </c:pt>
                <c:pt idx="29">
                  <c:v>48</c:v>
                </c:pt>
                <c:pt idx="30">
                  <c:v>47.8</c:v>
                </c:pt>
                <c:pt idx="31">
                  <c:v>49.2</c:v>
                </c:pt>
                <c:pt idx="32">
                  <c:v>53.5</c:v>
                </c:pt>
                <c:pt idx="33">
                  <c:v>48.9</c:v>
                </c:pt>
                <c:pt idx="34">
                  <c:v>49.5</c:v>
                </c:pt>
                <c:pt idx="35">
                  <c:v>47.9</c:v>
                </c:pt>
                <c:pt idx="36">
                  <c:v>51.4</c:v>
                </c:pt>
                <c:pt idx="37">
                  <c:v>49.2</c:v>
                </c:pt>
                <c:pt idx="38">
                  <c:v>48.7</c:v>
                </c:pt>
                <c:pt idx="39">
                  <c:v>49.6</c:v>
                </c:pt>
                <c:pt idx="40">
                  <c:v>49.9</c:v>
                </c:pt>
                <c:pt idx="41">
                  <c:v>49.5</c:v>
                </c:pt>
                <c:pt idx="42">
                  <c:v>49.2</c:v>
                </c:pt>
                <c:pt idx="43">
                  <c:v>51.4</c:v>
                </c:pt>
                <c:pt idx="44">
                  <c:v>52.4</c:v>
                </c:pt>
                <c:pt idx="45">
                  <c:v>52.9</c:v>
                </c:pt>
                <c:pt idx="46">
                  <c:v>55.6</c:v>
                </c:pt>
                <c:pt idx="47">
                  <c:v>50.9</c:v>
                </c:pt>
                <c:pt idx="48">
                  <c:v>53.7</c:v>
                </c:pt>
                <c:pt idx="49">
                  <c:v>54.1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'Year 2'!$C$2</c:f>
              <c:strCache>
                <c:ptCount val="1"/>
                <c:pt idx="0">
                  <c:v>MPG calc'd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2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numRef>
              <c:f>'Year 2'!$A$3:$A$52</c:f>
              <c:numCache>
                <c:formatCode>m/dd/yyyy</c:formatCode>
                <c:ptCount val="50"/>
                <c:pt idx="0">
                  <c:v>40298</c:v>
                </c:pt>
                <c:pt idx="1">
                  <c:v>40308</c:v>
                </c:pt>
                <c:pt idx="2">
                  <c:v>40317</c:v>
                </c:pt>
                <c:pt idx="3">
                  <c:v>40323</c:v>
                </c:pt>
                <c:pt idx="4">
                  <c:v>40329</c:v>
                </c:pt>
                <c:pt idx="5">
                  <c:v>40339</c:v>
                </c:pt>
                <c:pt idx="6">
                  <c:v>40348</c:v>
                </c:pt>
                <c:pt idx="7">
                  <c:v>40358</c:v>
                </c:pt>
                <c:pt idx="8">
                  <c:v>40365</c:v>
                </c:pt>
                <c:pt idx="9">
                  <c:v>40374</c:v>
                </c:pt>
                <c:pt idx="10">
                  <c:v>40383</c:v>
                </c:pt>
                <c:pt idx="11">
                  <c:v>40390</c:v>
                </c:pt>
                <c:pt idx="12">
                  <c:v>40393</c:v>
                </c:pt>
                <c:pt idx="13">
                  <c:v>40401</c:v>
                </c:pt>
                <c:pt idx="14">
                  <c:v>40405</c:v>
                </c:pt>
                <c:pt idx="15">
                  <c:v>40414</c:v>
                </c:pt>
                <c:pt idx="16">
                  <c:v>40421</c:v>
                </c:pt>
                <c:pt idx="17">
                  <c:v>40430</c:v>
                </c:pt>
                <c:pt idx="18">
                  <c:v>40439</c:v>
                </c:pt>
                <c:pt idx="19">
                  <c:v>40445</c:v>
                </c:pt>
                <c:pt idx="20">
                  <c:v>40451</c:v>
                </c:pt>
                <c:pt idx="21">
                  <c:v>40457</c:v>
                </c:pt>
                <c:pt idx="22">
                  <c:v>40467</c:v>
                </c:pt>
                <c:pt idx="23">
                  <c:v>40475</c:v>
                </c:pt>
                <c:pt idx="24">
                  <c:v>40482</c:v>
                </c:pt>
                <c:pt idx="25">
                  <c:v>40492</c:v>
                </c:pt>
                <c:pt idx="26">
                  <c:v>40501</c:v>
                </c:pt>
                <c:pt idx="27">
                  <c:v>40509</c:v>
                </c:pt>
                <c:pt idx="28">
                  <c:v>40512</c:v>
                </c:pt>
                <c:pt idx="29">
                  <c:v>40521</c:v>
                </c:pt>
                <c:pt idx="30">
                  <c:v>40531</c:v>
                </c:pt>
                <c:pt idx="31">
                  <c:v>40540</c:v>
                </c:pt>
                <c:pt idx="32">
                  <c:v>40543</c:v>
                </c:pt>
                <c:pt idx="33">
                  <c:v>40552</c:v>
                </c:pt>
                <c:pt idx="34">
                  <c:v>40559</c:v>
                </c:pt>
                <c:pt idx="35">
                  <c:v>40569</c:v>
                </c:pt>
                <c:pt idx="36">
                  <c:v>40574</c:v>
                </c:pt>
                <c:pt idx="37">
                  <c:v>40582</c:v>
                </c:pt>
                <c:pt idx="38">
                  <c:v>40589</c:v>
                </c:pt>
                <c:pt idx="39">
                  <c:v>40598</c:v>
                </c:pt>
                <c:pt idx="40">
                  <c:v>40602</c:v>
                </c:pt>
                <c:pt idx="41">
                  <c:v>40610</c:v>
                </c:pt>
                <c:pt idx="42">
                  <c:v>40618</c:v>
                </c:pt>
                <c:pt idx="43">
                  <c:v>40626</c:v>
                </c:pt>
                <c:pt idx="44">
                  <c:v>40633</c:v>
                </c:pt>
                <c:pt idx="45">
                  <c:v>40637</c:v>
                </c:pt>
                <c:pt idx="46">
                  <c:v>40642</c:v>
                </c:pt>
                <c:pt idx="47">
                  <c:v>40652</c:v>
                </c:pt>
                <c:pt idx="48">
                  <c:v>40659</c:v>
                </c:pt>
                <c:pt idx="49">
                  <c:v>40663</c:v>
                </c:pt>
              </c:numCache>
            </c:numRef>
          </c:cat>
          <c:val>
            <c:numRef>
              <c:f>'Year 2'!$C$3:$C$52</c:f>
              <c:numCache>
                <c:formatCode>0.0</c:formatCode>
                <c:ptCount val="50"/>
                <c:pt idx="0">
                  <c:v>54.4</c:v>
                </c:pt>
                <c:pt idx="1">
                  <c:v>51.6</c:v>
                </c:pt>
                <c:pt idx="2">
                  <c:v>51.7</c:v>
                </c:pt>
                <c:pt idx="3">
                  <c:v>54.1</c:v>
                </c:pt>
                <c:pt idx="4">
                  <c:v>53.9</c:v>
                </c:pt>
                <c:pt idx="5">
                  <c:v>53.1</c:v>
                </c:pt>
                <c:pt idx="6">
                  <c:v>51.6</c:v>
                </c:pt>
                <c:pt idx="7">
                  <c:v>53.1</c:v>
                </c:pt>
                <c:pt idx="8">
                  <c:v>53.5</c:v>
                </c:pt>
                <c:pt idx="9">
                  <c:v>52.6</c:v>
                </c:pt>
                <c:pt idx="10">
                  <c:v>53.9</c:v>
                </c:pt>
                <c:pt idx="11">
                  <c:v>55.5</c:v>
                </c:pt>
                <c:pt idx="12">
                  <c:v>57.5</c:v>
                </c:pt>
                <c:pt idx="13">
                  <c:v>53.5</c:v>
                </c:pt>
                <c:pt idx="14">
                  <c:v>51.7</c:v>
                </c:pt>
                <c:pt idx="15">
                  <c:v>53.5</c:v>
                </c:pt>
                <c:pt idx="16">
                  <c:v>55.9</c:v>
                </c:pt>
                <c:pt idx="17">
                  <c:v>53.1</c:v>
                </c:pt>
                <c:pt idx="18">
                  <c:v>53.5</c:v>
                </c:pt>
                <c:pt idx="19">
                  <c:v>52.9</c:v>
                </c:pt>
                <c:pt idx="20">
                  <c:v>47.2</c:v>
                </c:pt>
                <c:pt idx="21">
                  <c:v>49.3</c:v>
                </c:pt>
                <c:pt idx="22">
                  <c:v>52.5</c:v>
                </c:pt>
                <c:pt idx="23">
                  <c:v>50.3</c:v>
                </c:pt>
                <c:pt idx="24">
                  <c:v>48.9</c:v>
                </c:pt>
                <c:pt idx="25">
                  <c:v>52.9</c:v>
                </c:pt>
                <c:pt idx="26">
                  <c:v>49.8</c:v>
                </c:pt>
                <c:pt idx="27">
                  <c:v>46.3</c:v>
                </c:pt>
                <c:pt idx="28">
                  <c:v>49.1</c:v>
                </c:pt>
                <c:pt idx="29">
                  <c:v>45.1</c:v>
                </c:pt>
                <c:pt idx="30">
                  <c:v>44.8</c:v>
                </c:pt>
                <c:pt idx="31">
                  <c:v>45.9</c:v>
                </c:pt>
                <c:pt idx="32">
                  <c:v>49.7</c:v>
                </c:pt>
                <c:pt idx="33">
                  <c:v>46</c:v>
                </c:pt>
                <c:pt idx="34">
                  <c:v>46.4</c:v>
                </c:pt>
                <c:pt idx="35">
                  <c:v>45.1</c:v>
                </c:pt>
                <c:pt idx="36">
                  <c:v>46.2</c:v>
                </c:pt>
                <c:pt idx="37">
                  <c:v>46.1</c:v>
                </c:pt>
                <c:pt idx="38">
                  <c:v>45.8</c:v>
                </c:pt>
                <c:pt idx="39">
                  <c:v>45.8</c:v>
                </c:pt>
                <c:pt idx="40">
                  <c:v>46.9</c:v>
                </c:pt>
                <c:pt idx="41">
                  <c:v>46.4</c:v>
                </c:pt>
                <c:pt idx="42">
                  <c:v>46.4</c:v>
                </c:pt>
                <c:pt idx="43">
                  <c:v>48.4</c:v>
                </c:pt>
                <c:pt idx="44">
                  <c:v>49.2</c:v>
                </c:pt>
                <c:pt idx="45">
                  <c:v>50.8</c:v>
                </c:pt>
                <c:pt idx="46">
                  <c:v>57</c:v>
                </c:pt>
                <c:pt idx="47">
                  <c:v>45.3</c:v>
                </c:pt>
                <c:pt idx="48">
                  <c:v>51</c:v>
                </c:pt>
                <c:pt idx="49">
                  <c:v>52.3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'Year 2'!$D$2</c:f>
              <c:strCache>
                <c:ptCount val="1"/>
                <c:pt idx="0">
                  <c:v>Lifetime MPG</c:v>
                </c:pt>
              </c:strCache>
            </c:strRef>
          </c:tx>
          <c:spPr>
            <a:ln w="44450">
              <a:solidFill>
                <a:srgbClr val="008000"/>
              </a:solidFill>
              <a:prstDash val="solid"/>
            </a:ln>
            <a:effectLst>
              <a:glow rad="63500">
                <a:schemeClr val="accent3">
                  <a:satMod val="175000"/>
                  <a:alpha val="40000"/>
                </a:schemeClr>
              </a:glow>
            </a:effectLst>
          </c:spPr>
          <c:marker>
            <c:symbol val="circle"/>
            <c:size val="2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  <a:effectLst>
                <a:glow rad="63500">
                  <a:schemeClr val="accent3">
                    <a:satMod val="175000"/>
                    <a:alpha val="40000"/>
                  </a:schemeClr>
                </a:glow>
              </a:effectLst>
            </c:spPr>
          </c:marker>
          <c:cat>
            <c:numRef>
              <c:f>'Year 2'!$A$3:$A$52</c:f>
              <c:numCache>
                <c:formatCode>m/dd/yyyy</c:formatCode>
                <c:ptCount val="50"/>
                <c:pt idx="0">
                  <c:v>40298</c:v>
                </c:pt>
                <c:pt idx="1">
                  <c:v>40308</c:v>
                </c:pt>
                <c:pt idx="2">
                  <c:v>40317</c:v>
                </c:pt>
                <c:pt idx="3">
                  <c:v>40323</c:v>
                </c:pt>
                <c:pt idx="4">
                  <c:v>40329</c:v>
                </c:pt>
                <c:pt idx="5">
                  <c:v>40339</c:v>
                </c:pt>
                <c:pt idx="6">
                  <c:v>40348</c:v>
                </c:pt>
                <c:pt idx="7">
                  <c:v>40358</c:v>
                </c:pt>
                <c:pt idx="8">
                  <c:v>40365</c:v>
                </c:pt>
                <c:pt idx="9">
                  <c:v>40374</c:v>
                </c:pt>
                <c:pt idx="10">
                  <c:v>40383</c:v>
                </c:pt>
                <c:pt idx="11">
                  <c:v>40390</c:v>
                </c:pt>
                <c:pt idx="12">
                  <c:v>40393</c:v>
                </c:pt>
                <c:pt idx="13">
                  <c:v>40401</c:v>
                </c:pt>
                <c:pt idx="14">
                  <c:v>40405</c:v>
                </c:pt>
                <c:pt idx="15">
                  <c:v>40414</c:v>
                </c:pt>
                <c:pt idx="16">
                  <c:v>40421</c:v>
                </c:pt>
                <c:pt idx="17">
                  <c:v>40430</c:v>
                </c:pt>
                <c:pt idx="18">
                  <c:v>40439</c:v>
                </c:pt>
                <c:pt idx="19">
                  <c:v>40445</c:v>
                </c:pt>
                <c:pt idx="20">
                  <c:v>40451</c:v>
                </c:pt>
                <c:pt idx="21">
                  <c:v>40457</c:v>
                </c:pt>
                <c:pt idx="22">
                  <c:v>40467</c:v>
                </c:pt>
                <c:pt idx="23">
                  <c:v>40475</c:v>
                </c:pt>
                <c:pt idx="24">
                  <c:v>40482</c:v>
                </c:pt>
                <c:pt idx="25">
                  <c:v>40492</c:v>
                </c:pt>
                <c:pt idx="26">
                  <c:v>40501</c:v>
                </c:pt>
                <c:pt idx="27">
                  <c:v>40509</c:v>
                </c:pt>
                <c:pt idx="28">
                  <c:v>40512</c:v>
                </c:pt>
                <c:pt idx="29">
                  <c:v>40521</c:v>
                </c:pt>
                <c:pt idx="30">
                  <c:v>40531</c:v>
                </c:pt>
                <c:pt idx="31">
                  <c:v>40540</c:v>
                </c:pt>
                <c:pt idx="32">
                  <c:v>40543</c:v>
                </c:pt>
                <c:pt idx="33">
                  <c:v>40552</c:v>
                </c:pt>
                <c:pt idx="34">
                  <c:v>40559</c:v>
                </c:pt>
                <c:pt idx="35">
                  <c:v>40569</c:v>
                </c:pt>
                <c:pt idx="36">
                  <c:v>40574</c:v>
                </c:pt>
                <c:pt idx="37">
                  <c:v>40582</c:v>
                </c:pt>
                <c:pt idx="38">
                  <c:v>40589</c:v>
                </c:pt>
                <c:pt idx="39">
                  <c:v>40598</c:v>
                </c:pt>
                <c:pt idx="40">
                  <c:v>40602</c:v>
                </c:pt>
                <c:pt idx="41">
                  <c:v>40610</c:v>
                </c:pt>
                <c:pt idx="42">
                  <c:v>40618</c:v>
                </c:pt>
                <c:pt idx="43">
                  <c:v>40626</c:v>
                </c:pt>
                <c:pt idx="44">
                  <c:v>40633</c:v>
                </c:pt>
                <c:pt idx="45">
                  <c:v>40637</c:v>
                </c:pt>
                <c:pt idx="46">
                  <c:v>40642</c:v>
                </c:pt>
                <c:pt idx="47">
                  <c:v>40652</c:v>
                </c:pt>
                <c:pt idx="48">
                  <c:v>40659</c:v>
                </c:pt>
                <c:pt idx="49">
                  <c:v>40663</c:v>
                </c:pt>
              </c:numCache>
            </c:numRef>
          </c:cat>
          <c:val>
            <c:numRef>
              <c:f>'Year 2'!$D$3:$D$52</c:f>
              <c:numCache>
                <c:formatCode>0.0</c:formatCode>
                <c:ptCount val="50"/>
                <c:pt idx="0">
                  <c:v>49.980212343828221</c:v>
                </c:pt>
                <c:pt idx="1">
                  <c:v>50.017913808987615</c:v>
                </c:pt>
                <c:pt idx="2">
                  <c:v>50.055238376768322</c:v>
                </c:pt>
                <c:pt idx="3">
                  <c:v>50.098864666907843</c:v>
                </c:pt>
                <c:pt idx="4">
                  <c:v>50.172304013298273</c:v>
                </c:pt>
                <c:pt idx="5">
                  <c:v>50.231822695525238</c:v>
                </c:pt>
                <c:pt idx="6">
                  <c:v>50.262929196673838</c:v>
                </c:pt>
                <c:pt idx="7">
                  <c:v>50.323657431580486</c:v>
                </c:pt>
                <c:pt idx="8">
                  <c:v>50.389372423270729</c:v>
                </c:pt>
                <c:pt idx="9">
                  <c:v>50.435501762354534</c:v>
                </c:pt>
                <c:pt idx="10">
                  <c:v>50.505570278127976</c:v>
                </c:pt>
                <c:pt idx="11">
                  <c:v>50.589337090691259</c:v>
                </c:pt>
                <c:pt idx="12">
                  <c:v>50.690037230205732</c:v>
                </c:pt>
                <c:pt idx="13">
                  <c:v>50.737475195875867</c:v>
                </c:pt>
                <c:pt idx="14">
                  <c:v>50.744935655421592</c:v>
                </c:pt>
                <c:pt idx="15">
                  <c:v>50.789739172737747</c:v>
                </c:pt>
                <c:pt idx="16">
                  <c:v>50.850066300435692</c:v>
                </c:pt>
                <c:pt idx="17">
                  <c:v>50.886338318460759</c:v>
                </c:pt>
                <c:pt idx="18">
                  <c:v>50.931200512976126</c:v>
                </c:pt>
                <c:pt idx="19">
                  <c:v>50.957475230572982</c:v>
                </c:pt>
                <c:pt idx="20">
                  <c:v>50.9197805409773</c:v>
                </c:pt>
                <c:pt idx="21">
                  <c:v>50.893309831441655</c:v>
                </c:pt>
                <c:pt idx="22">
                  <c:v>50.92349424030278</c:v>
                </c:pt>
                <c:pt idx="23">
                  <c:v>50.912720040203574</c:v>
                </c:pt>
                <c:pt idx="24">
                  <c:v>50.883032776462692</c:v>
                </c:pt>
                <c:pt idx="25">
                  <c:v>50.915427971581778</c:v>
                </c:pt>
                <c:pt idx="26">
                  <c:v>50.897789122536921</c:v>
                </c:pt>
                <c:pt idx="27">
                  <c:v>50.826837740364653</c:v>
                </c:pt>
                <c:pt idx="28">
                  <c:v>50.817945355661138</c:v>
                </c:pt>
                <c:pt idx="29">
                  <c:v>50.729486697308218</c:v>
                </c:pt>
                <c:pt idx="30">
                  <c:v>50.640399774910193</c:v>
                </c:pt>
                <c:pt idx="31">
                  <c:v>50.576737009188591</c:v>
                </c:pt>
                <c:pt idx="32">
                  <c:v>50.56663701402028</c:v>
                </c:pt>
                <c:pt idx="33">
                  <c:v>50.50483211899769</c:v>
                </c:pt>
                <c:pt idx="34">
                  <c:v>50.447403113402004</c:v>
                </c:pt>
                <c:pt idx="35">
                  <c:v>50.375193528380919</c:v>
                </c:pt>
                <c:pt idx="36">
                  <c:v>50.34301074627934</c:v>
                </c:pt>
                <c:pt idx="37">
                  <c:v>50.287755507045055</c:v>
                </c:pt>
                <c:pt idx="38">
                  <c:v>50.235875792429312</c:v>
                </c:pt>
                <c:pt idx="39">
                  <c:v>50.18355633944423</c:v>
                </c:pt>
                <c:pt idx="40">
                  <c:v>50.158124163081581</c:v>
                </c:pt>
                <c:pt idx="41">
                  <c:v>50.110703806129095</c:v>
                </c:pt>
                <c:pt idx="42">
                  <c:v>50.065585068836548</c:v>
                </c:pt>
                <c:pt idx="43">
                  <c:v>50.045885340148239</c:v>
                </c:pt>
                <c:pt idx="44">
                  <c:v>50.03460610665725</c:v>
                </c:pt>
                <c:pt idx="45">
                  <c:v>50.045163491840469</c:v>
                </c:pt>
                <c:pt idx="46">
                  <c:v>50.11198430894418</c:v>
                </c:pt>
                <c:pt idx="47">
                  <c:v>50.057103341331306</c:v>
                </c:pt>
                <c:pt idx="48">
                  <c:v>50.067138102298784</c:v>
                </c:pt>
                <c:pt idx="49">
                  <c:v>50.079969687557607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05600"/>
        <c:axId val="79707520"/>
      </c:lineChart>
      <c:dateAx>
        <c:axId val="79705600"/>
        <c:scaling>
          <c:orientation val="minMax"/>
          <c:max val="40664"/>
          <c:min val="40299"/>
        </c:scaling>
        <c:delete val="0"/>
        <c:axPos val="b"/>
        <c:numFmt formatCode="mmm\ \ \ \ 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25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79707520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79707520"/>
        <c:scaling>
          <c:orientation val="minMax"/>
          <c:max val="60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705600"/>
        <c:crosses val="autoZero"/>
        <c:crossBetween val="between"/>
        <c:majorUnit val="2"/>
        <c:min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565226221722288"/>
          <c:y val="4.0211906651203493E-2"/>
          <c:w val="0.5098947006624176"/>
          <c:h val="6.01503759398497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0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-4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47474396582796E-2"/>
          <c:y val="0.13539655034409909"/>
          <c:w val="0.87829579666513413"/>
          <c:h val="0.70374575271116346"/>
        </c:manualLayout>
      </c:layout>
      <c:barChart>
        <c:barDir val="col"/>
        <c:grouping val="clustered"/>
        <c:varyColors val="0"/>
        <c:ser>
          <c:idx val="0"/>
          <c:order val="0"/>
          <c:tx>
            <c:v>Month MPG Average</c:v>
          </c:tx>
          <c:invertIfNegative val="0"/>
          <c:dLbls>
            <c:dLbl>
              <c:idx val="0"/>
              <c:layout>
                <c:manualLayout>
                  <c:x val="3.5622844938500392E-4"/>
                  <c:y val="9.2955946162748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732077607946372E-4"/>
                  <c:y val="1.0236220261969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8047835932273239E-3"/>
                  <c:y val="8.06307831837840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9344603983326074E-5"/>
                  <c:y val="9.6160862756063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563069322217157E-5"/>
                  <c:y val="1.200627511442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9411636045494336E-4"/>
                  <c:y val="1.21359151934698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5015696567340849E-4"/>
                  <c:y val="1.18867924023963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9022953013301181E-5"/>
                  <c:y val="1.37552133354467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27674849467346E-4"/>
                  <c:y val="1.40636765338359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3892105398589881E-3"/>
                  <c:y val="1.46701782644641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5.5416870349946914E-4"/>
                  <c:y val="5.71909289122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5529694817559571E-4"/>
                  <c:y val="1.39872289820687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'Year 2'!$I$9:$I$21</c:f>
              <c:strCache>
                <c:ptCount val="13"/>
                <c:pt idx="0">
                  <c:v>May   10</c:v>
                </c:pt>
                <c:pt idx="1">
                  <c:v>Jun   10</c:v>
                </c:pt>
                <c:pt idx="2">
                  <c:v>Jul   10</c:v>
                </c:pt>
                <c:pt idx="3">
                  <c:v>Aug   10</c:v>
                </c:pt>
                <c:pt idx="4">
                  <c:v>Sep   10</c:v>
                </c:pt>
                <c:pt idx="5">
                  <c:v>Oct   10</c:v>
                </c:pt>
                <c:pt idx="6">
                  <c:v>Nov   10</c:v>
                </c:pt>
                <c:pt idx="7">
                  <c:v>Dec   10</c:v>
                </c:pt>
                <c:pt idx="8">
                  <c:v>Jan   11</c:v>
                </c:pt>
                <c:pt idx="9">
                  <c:v>Feb   11</c:v>
                </c:pt>
                <c:pt idx="10">
                  <c:v>Mar   11</c:v>
                </c:pt>
                <c:pt idx="11">
                  <c:v>Apr   11</c:v>
                </c:pt>
                <c:pt idx="12">
                  <c:v>TOTAL</c:v>
                </c:pt>
              </c:strCache>
            </c:strRef>
          </c:cat>
          <c:val>
            <c:numRef>
              <c:f>'Year 2'!$J$9:$J$21</c:f>
              <c:numCache>
                <c:formatCode>0.0</c:formatCode>
                <c:ptCount val="13"/>
                <c:pt idx="0">
                  <c:v>52.621028365240058</c:v>
                </c:pt>
                <c:pt idx="1">
                  <c:v>52.621867965607585</c:v>
                </c:pt>
                <c:pt idx="2">
                  <c:v>53.870631635267941</c:v>
                </c:pt>
                <c:pt idx="3">
                  <c:v>54.631102410375625</c:v>
                </c:pt>
                <c:pt idx="4">
                  <c:v>52.083676494811399</c:v>
                </c:pt>
                <c:pt idx="5">
                  <c:v>50.349007088361013</c:v>
                </c:pt>
                <c:pt idx="6">
                  <c:v>49.59864256346669</c:v>
                </c:pt>
                <c:pt idx="7">
                  <c:v>46.064519951417488</c:v>
                </c:pt>
                <c:pt idx="8">
                  <c:v>45.964675579541272</c:v>
                </c:pt>
                <c:pt idx="9">
                  <c:v>46.137895282529804</c:v>
                </c:pt>
                <c:pt idx="10">
                  <c:v>47.647884610091118</c:v>
                </c:pt>
                <c:pt idx="11">
                  <c:v>50.97048657272002</c:v>
                </c:pt>
                <c:pt idx="12">
                  <c:v>50.079969687557593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780544"/>
        <c:axId val="82782080"/>
      </c:barChart>
      <c:dateAx>
        <c:axId val="82780544"/>
        <c:scaling>
          <c:orientation val="minMax"/>
          <c:max val="12"/>
          <c:min val="1"/>
        </c:scaling>
        <c:delete val="0"/>
        <c:axPos val="b"/>
        <c:numFmt formatCode="mmm\ \ \ \ 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spc="50" baseline="0"/>
            </a:pPr>
            <a:endParaRPr lang="en-US"/>
          </a:p>
        </c:txPr>
        <c:crossAx val="82782080"/>
        <c:crossesAt val="40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82782080"/>
        <c:scaling>
          <c:orientation val="minMax"/>
          <c:max val="60"/>
          <c:min val="42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aseline="0">
                <a:latin typeface="Arial" pitchFamily="34" charset="0"/>
              </a:defRPr>
            </a:pPr>
            <a:endParaRPr lang="en-US"/>
          </a:p>
        </c:txPr>
        <c:crossAx val="82780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96775403074615"/>
          <c:y val="3.9329386152312358E-2"/>
          <c:w val="0.25653215223097114"/>
          <c:h val="5.6092952043785414E-2"/>
        </c:manualLayout>
      </c:layout>
      <c:overlay val="0"/>
    </c:legend>
    <c:plotVisOnly val="1"/>
    <c:dispBlanksAs val="gap"/>
    <c:showDLblsOverMax val="0"/>
  </c:chart>
  <c:printSettings>
    <c:headerFooter alignWithMargins="0"/>
    <c:pageMargins b="1" l="0.75000000000001465" r="0.75000000000001465" t="1" header="0.5" footer="0.5"/>
    <c:pageSetup orientation="landscape" horizontalDpi="-4" verticalDpi="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190793</xdr:colOff>
      <xdr:row>53</xdr:row>
      <xdr:rowOff>99064</xdr:rowOff>
    </xdr:from>
    <xdr:to>
      <xdr:col>7</xdr:col>
      <xdr:colOff>63598</xdr:colOff>
      <xdr:row>76</xdr:row>
      <xdr:rowOff>139216</xdr:rowOff>
    </xdr:to>
    <xdr:graphicFrame macro="">
      <xdr:nvGraphicFramePr>
        <xdr:cNvPr id="105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361803</xdr:colOff>
      <xdr:row>22</xdr:row>
      <xdr:rowOff>112833</xdr:rowOff>
    </xdr:from>
    <xdr:to>
      <xdr:col>17</xdr:col>
      <xdr:colOff>307876</xdr:colOff>
      <xdr:row>45</xdr:row>
      <xdr:rowOff>146537</xdr:rowOff>
    </xdr:to>
    <xdr:graphicFrame macro="">
      <xdr:nvGraphicFramePr>
        <xdr:cNvPr id="105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0.10833</cdr:x>
      <cdr:y>0.00775</cdr:y>
    </cdr:from>
    <cdr:to>
      <cdr:x>0.42302</cdr:x>
      <cdr:y>0.1202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93420" y="30480"/>
          <a:ext cx="2014268" cy="442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en-US" sz="2000" b="0" i="0" cap="none" spc="0" baseline="0">
              <a:ln w="1905"/>
              <a:gradFill>
                <a:gsLst>
                  <a:gs pos="0">
                    <a:srgbClr val="F79646">
                      <a:shade val="20000"/>
                      <a:satMod val="200000"/>
                    </a:srgbClr>
                  </a:gs>
                  <a:gs pos="78000">
                    <a:srgbClr val="F79646">
                      <a:tint val="90000"/>
                      <a:shade val="89000"/>
                      <a:satMod val="220000"/>
                    </a:srgbClr>
                  </a:gs>
                  <a:gs pos="100000">
                    <a:srgbClr val="F79646">
                      <a:tint val="12000"/>
                      <a:satMod val="255000"/>
                    </a:srgb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Black" pitchFamily="34" charset="0"/>
              <a:cs typeface="Arial" pitchFamily="34" charset="0"/>
            </a:rPr>
            <a:t>2010   Year 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0.13055</cdr:x>
      <cdr:y>0.00771</cdr:y>
    </cdr:from>
    <cdr:to>
      <cdr:x>0.44524</cdr:x>
      <cdr:y>0.12016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35655" y="30308"/>
          <a:ext cx="2014225" cy="442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en-US" sz="2000" b="0" i="0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Black" pitchFamily="34" charset="0"/>
              <a:cs typeface="Arial" pitchFamily="34" charset="0"/>
            </a:rPr>
            <a:t>2010   Year 2</a:t>
          </a:r>
          <a:endParaRPr lang="en-US" sz="2000" b="0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 Black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abSelected="1" zoomScale="130" zoomScaleNormal="130" workbookViewId="0">
      <selection activeCell="D1" sqref="D1"/>
    </sheetView>
  </sheetViews>
  <sheetFormatPr defaultColWidth="9.140625" defaultRowHeight="12.75" x14ac:dyDescent="0.2"/>
  <cols>
    <col min="1" max="1" width="15.140625" style="4" customWidth="1"/>
    <col min="2" max="3" width="15.140625" style="3" customWidth="1"/>
    <col min="4" max="4" width="15.140625" style="8" customWidth="1"/>
    <col min="5" max="5" width="12.42578125" style="6" customWidth="1"/>
    <col min="6" max="6" width="9.140625" style="5" customWidth="1"/>
    <col min="7" max="7" width="13" style="29" customWidth="1"/>
    <col min="8" max="8" width="11" style="9" customWidth="1"/>
    <col min="9" max="9" width="9.140625" style="17" customWidth="1"/>
    <col min="10" max="10" width="9.140625" style="3" customWidth="1"/>
    <col min="11" max="11" width="10.140625" style="10" customWidth="1"/>
    <col min="12" max="12" width="9.140625" style="5" customWidth="1"/>
    <col min="13" max="16384" width="9.140625" style="1"/>
  </cols>
  <sheetData>
    <row r="1" spans="1:20" s="25" customFormat="1" ht="24.95" customHeight="1" x14ac:dyDescent="0.2">
      <c r="A1" s="22" t="s">
        <v>12</v>
      </c>
      <c r="B1" s="23"/>
      <c r="C1" s="23"/>
      <c r="D1" s="24"/>
      <c r="F1" s="26"/>
      <c r="G1" s="28"/>
      <c r="H1" s="27"/>
      <c r="I1" s="30" t="s">
        <v>10</v>
      </c>
      <c r="J1" s="31"/>
      <c r="K1" s="32"/>
      <c r="L1" s="33"/>
      <c r="M1" s="34"/>
      <c r="N1" s="34"/>
      <c r="O1" s="34"/>
      <c r="P1" s="34"/>
      <c r="Q1" s="34"/>
      <c r="R1" s="34"/>
      <c r="S1" s="34"/>
      <c r="T1" s="46"/>
    </row>
    <row r="2" spans="1:20" s="2" customFormat="1" ht="19.5" customHeight="1" x14ac:dyDescent="0.2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6</v>
      </c>
      <c r="G2" s="12" t="s">
        <v>5</v>
      </c>
      <c r="H2" s="18"/>
      <c r="I2" s="35" t="s">
        <v>11</v>
      </c>
      <c r="J2" s="36"/>
      <c r="K2" s="37"/>
      <c r="L2" s="38"/>
      <c r="M2" s="39"/>
      <c r="N2" s="39"/>
      <c r="O2" s="39"/>
      <c r="P2" s="39"/>
      <c r="Q2" s="39"/>
      <c r="R2" s="39"/>
      <c r="S2" s="39"/>
      <c r="T2" s="47"/>
    </row>
    <row r="3" spans="1:20" x14ac:dyDescent="0.2">
      <c r="A3" s="71">
        <v>40298</v>
      </c>
      <c r="B3" s="72">
        <v>57</v>
      </c>
      <c r="C3" s="72">
        <v>54.4</v>
      </c>
      <c r="D3" s="73">
        <f t="shared" ref="D3:D52" si="0">E3/G3</f>
        <v>49.980212343828221</v>
      </c>
      <c r="E3" s="74">
        <v>19070</v>
      </c>
      <c r="F3" s="75">
        <v>381.55099999999999</v>
      </c>
      <c r="G3" s="76">
        <f>SUM(F3:F3)</f>
        <v>381.55099999999999</v>
      </c>
      <c r="I3" s="40"/>
      <c r="J3" s="41"/>
      <c r="K3" s="42"/>
      <c r="L3" s="43"/>
      <c r="M3" s="44"/>
      <c r="N3" s="44"/>
      <c r="O3" s="44"/>
      <c r="P3" s="44"/>
      <c r="Q3" s="44"/>
      <c r="R3" s="44"/>
      <c r="S3" s="44"/>
      <c r="T3" s="48"/>
    </row>
    <row r="4" spans="1:20" x14ac:dyDescent="0.2">
      <c r="A4" s="4">
        <v>40308</v>
      </c>
      <c r="B4" s="3">
        <v>54</v>
      </c>
      <c r="C4" s="3">
        <v>51.6</v>
      </c>
      <c r="D4" s="8">
        <f t="shared" si="0"/>
        <v>50.017913808987615</v>
      </c>
      <c r="E4" s="7">
        <v>19545</v>
      </c>
      <c r="F4" s="5">
        <v>9.2089999999999996</v>
      </c>
      <c r="G4" s="29">
        <f>SUM(F3:F4)</f>
        <v>390.76</v>
      </c>
      <c r="I4" s="45" t="s">
        <v>18</v>
      </c>
      <c r="J4" s="41"/>
      <c r="K4" s="42"/>
      <c r="L4" s="43"/>
      <c r="M4" s="44"/>
      <c r="N4" s="44"/>
      <c r="O4" s="44"/>
      <c r="P4" s="44"/>
      <c r="Q4" s="44"/>
      <c r="R4" s="44"/>
      <c r="S4" s="44"/>
      <c r="T4" s="48"/>
    </row>
    <row r="5" spans="1:20" x14ac:dyDescent="0.2">
      <c r="A5" s="4">
        <v>40317</v>
      </c>
      <c r="B5" s="3">
        <v>55</v>
      </c>
      <c r="C5" s="3">
        <v>51.7</v>
      </c>
      <c r="D5" s="8">
        <f t="shared" si="0"/>
        <v>50.055238376768322</v>
      </c>
      <c r="E5" s="7">
        <v>19981</v>
      </c>
      <c r="F5" s="5">
        <v>8.4190000000000005</v>
      </c>
      <c r="G5" s="29">
        <f>SUM(F3:F5)</f>
        <v>399.17899999999997</v>
      </c>
      <c r="I5" s="40"/>
      <c r="J5" s="41"/>
      <c r="K5" s="42"/>
      <c r="L5" s="43"/>
      <c r="M5" s="44"/>
      <c r="N5" s="44"/>
      <c r="O5" s="44"/>
      <c r="P5" s="44"/>
      <c r="Q5" s="44"/>
      <c r="R5" s="44"/>
      <c r="S5" s="44"/>
      <c r="T5" s="48"/>
    </row>
    <row r="6" spans="1:20" x14ac:dyDescent="0.2">
      <c r="A6" s="4">
        <v>40323</v>
      </c>
      <c r="B6" s="3">
        <v>54.9</v>
      </c>
      <c r="C6" s="3">
        <v>54.1</v>
      </c>
      <c r="D6" s="8">
        <f t="shared" si="0"/>
        <v>50.098864666907843</v>
      </c>
      <c r="E6" s="7">
        <v>20219</v>
      </c>
      <c r="F6" s="5">
        <v>4.4029999999999996</v>
      </c>
      <c r="G6" s="29">
        <f>SUM(F3:F6)</f>
        <v>403.58199999999999</v>
      </c>
    </row>
    <row r="7" spans="1:20" x14ac:dyDescent="0.2">
      <c r="A7" s="4">
        <v>40329</v>
      </c>
      <c r="B7" s="3">
        <v>56.4</v>
      </c>
      <c r="C7" s="3">
        <v>53.9</v>
      </c>
      <c r="D7" s="8">
        <f t="shared" si="0"/>
        <v>50.172304013298273</v>
      </c>
      <c r="E7" s="7">
        <v>20645</v>
      </c>
      <c r="F7" s="5">
        <v>7.9</v>
      </c>
      <c r="G7" s="29">
        <f>SUM(F3:F7)</f>
        <v>411.48199999999997</v>
      </c>
    </row>
    <row r="8" spans="1:20" x14ac:dyDescent="0.2">
      <c r="A8" s="4">
        <v>40339</v>
      </c>
      <c r="B8" s="3">
        <v>56</v>
      </c>
      <c r="C8" s="3">
        <v>53.1</v>
      </c>
      <c r="D8" s="8">
        <f t="shared" si="0"/>
        <v>50.231822695525238</v>
      </c>
      <c r="E8" s="7">
        <v>21094</v>
      </c>
      <c r="F8" s="5">
        <v>8.4510000000000005</v>
      </c>
      <c r="G8" s="29">
        <f>SUM(F3:F8)</f>
        <v>419.93299999999999</v>
      </c>
      <c r="I8" s="1"/>
      <c r="J8" s="16" t="s">
        <v>9</v>
      </c>
      <c r="K8" s="14" t="s">
        <v>8</v>
      </c>
      <c r="L8" s="15" t="s">
        <v>6</v>
      </c>
    </row>
    <row r="9" spans="1:20" x14ac:dyDescent="0.2">
      <c r="A9" s="4">
        <v>40348</v>
      </c>
      <c r="B9" s="3">
        <v>54.9</v>
      </c>
      <c r="C9" s="3">
        <v>51.6</v>
      </c>
      <c r="D9" s="8">
        <f t="shared" si="0"/>
        <v>50.262929196673838</v>
      </c>
      <c r="E9" s="7">
        <v>21573</v>
      </c>
      <c r="F9" s="5">
        <v>9.27</v>
      </c>
      <c r="G9" s="29">
        <f>SUM(F3:F9)</f>
        <v>429.20299999999997</v>
      </c>
      <c r="I9" s="90">
        <v>40299</v>
      </c>
      <c r="J9" s="8">
        <f t="shared" ref="J9:J14" si="1">K9/L9</f>
        <v>52.621028365240058</v>
      </c>
      <c r="K9" s="20">
        <f>E7-E3</f>
        <v>1575</v>
      </c>
      <c r="L9" s="21">
        <f>SUM(F4:F7)</f>
        <v>29.930999999999997</v>
      </c>
    </row>
    <row r="10" spans="1:20" x14ac:dyDescent="0.2">
      <c r="A10" s="4">
        <v>40358</v>
      </c>
      <c r="B10" s="3">
        <v>55.5</v>
      </c>
      <c r="C10" s="3">
        <v>53.1</v>
      </c>
      <c r="D10" s="8">
        <f t="shared" si="0"/>
        <v>50.323657431580486</v>
      </c>
      <c r="E10" s="7">
        <v>22071</v>
      </c>
      <c r="F10" s="5">
        <v>9.3780000000000001</v>
      </c>
      <c r="G10" s="29">
        <f>SUM(F3:F10)</f>
        <v>438.58099999999996</v>
      </c>
      <c r="I10" s="90">
        <v>40330</v>
      </c>
      <c r="J10" s="8">
        <f t="shared" si="1"/>
        <v>52.621867965607585</v>
      </c>
      <c r="K10" s="20">
        <f>E10-E7</f>
        <v>1426</v>
      </c>
      <c r="L10" s="21">
        <f>SUM(F8:F10)</f>
        <v>27.099</v>
      </c>
    </row>
    <row r="11" spans="1:20" x14ac:dyDescent="0.2">
      <c r="A11" s="4">
        <v>40365</v>
      </c>
      <c r="B11" s="3">
        <v>55.6</v>
      </c>
      <c r="C11" s="3">
        <v>53.5</v>
      </c>
      <c r="D11" s="8">
        <f t="shared" si="0"/>
        <v>50.389372423270729</v>
      </c>
      <c r="E11" s="7">
        <v>22550</v>
      </c>
      <c r="F11" s="5">
        <v>8.9339999999999993</v>
      </c>
      <c r="G11" s="29">
        <f>SUM(F3:F11)</f>
        <v>447.51499999999999</v>
      </c>
      <c r="I11" s="90">
        <v>40360</v>
      </c>
      <c r="J11" s="8">
        <f t="shared" si="1"/>
        <v>53.870631635267941</v>
      </c>
      <c r="K11" s="20">
        <f>E14-E10</f>
        <v>1913</v>
      </c>
      <c r="L11" s="21">
        <f>SUM(F11:F14)</f>
        <v>35.511000000000003</v>
      </c>
    </row>
    <row r="12" spans="1:20" x14ac:dyDescent="0.2">
      <c r="A12" s="4">
        <v>40374</v>
      </c>
      <c r="B12" s="3">
        <v>56</v>
      </c>
      <c r="C12" s="3">
        <v>52.6</v>
      </c>
      <c r="D12" s="8">
        <f t="shared" si="0"/>
        <v>50.435501762354534</v>
      </c>
      <c r="E12" s="7">
        <v>23052</v>
      </c>
      <c r="F12" s="5">
        <v>9.5440000000000005</v>
      </c>
      <c r="G12" s="29">
        <f>SUM(F3:F12)</f>
        <v>457.05899999999997</v>
      </c>
      <c r="I12" s="90">
        <v>40391</v>
      </c>
      <c r="J12" s="8">
        <f t="shared" si="1"/>
        <v>54.631102410375625</v>
      </c>
      <c r="K12" s="20">
        <f>E19-E14</f>
        <v>1786</v>
      </c>
      <c r="L12" s="21">
        <f>SUM(F15:F19)</f>
        <v>32.692</v>
      </c>
    </row>
    <row r="13" spans="1:20" x14ac:dyDescent="0.2">
      <c r="A13" s="4">
        <v>40383</v>
      </c>
      <c r="B13" s="3">
        <v>56.2</v>
      </c>
      <c r="C13" s="3">
        <v>53.9</v>
      </c>
      <c r="D13" s="8">
        <f t="shared" si="0"/>
        <v>50.505570278127976</v>
      </c>
      <c r="E13" s="7">
        <v>23556</v>
      </c>
      <c r="F13" s="5">
        <v>9.3450000000000006</v>
      </c>
      <c r="G13" s="29">
        <f>SUM(F3:F13)</f>
        <v>466.404</v>
      </c>
      <c r="I13" s="90">
        <v>40422</v>
      </c>
      <c r="J13" s="8">
        <f t="shared" si="1"/>
        <v>52.083676494811399</v>
      </c>
      <c r="K13" s="20">
        <f>E23-E19</f>
        <v>1581</v>
      </c>
      <c r="L13" s="21">
        <f>SUM(F20:F23)</f>
        <v>30.355</v>
      </c>
    </row>
    <row r="14" spans="1:20" x14ac:dyDescent="0.2">
      <c r="A14" s="4">
        <v>40390</v>
      </c>
      <c r="B14" s="3">
        <v>57.5</v>
      </c>
      <c r="C14" s="3">
        <v>55.5</v>
      </c>
      <c r="D14" s="8">
        <f t="shared" si="0"/>
        <v>50.589337090691259</v>
      </c>
      <c r="E14" s="7">
        <v>23984</v>
      </c>
      <c r="F14" s="5">
        <v>7.6879999999999997</v>
      </c>
      <c r="G14" s="29">
        <f>SUM(F3:F14)</f>
        <v>474.09199999999998</v>
      </c>
      <c r="I14" s="90">
        <v>40452</v>
      </c>
      <c r="J14" s="8">
        <f t="shared" si="1"/>
        <v>50.349007088361013</v>
      </c>
      <c r="K14" s="20">
        <f>E27-E23</f>
        <v>1861</v>
      </c>
      <c r="L14" s="21">
        <f>SUM(F24:F27)</f>
        <v>36.962000000000003</v>
      </c>
    </row>
    <row r="15" spans="1:20" x14ac:dyDescent="0.2">
      <c r="A15" s="4">
        <v>40393</v>
      </c>
      <c r="B15" s="3">
        <v>60.3</v>
      </c>
      <c r="C15" s="3">
        <v>57.5</v>
      </c>
      <c r="D15" s="8">
        <f t="shared" si="0"/>
        <v>50.690037230205732</v>
      </c>
      <c r="E15" s="7">
        <v>24385</v>
      </c>
      <c r="F15" s="5">
        <v>6.9690000000000003</v>
      </c>
      <c r="G15" s="29">
        <f>SUM(F3:F15)</f>
        <v>481.06099999999998</v>
      </c>
      <c r="I15" s="90">
        <v>40483</v>
      </c>
      <c r="J15" s="8">
        <f t="shared" ref="J15" si="2">K15/L15</f>
        <v>49.59864256346669</v>
      </c>
      <c r="K15" s="20">
        <f>E31-E27</f>
        <v>1520</v>
      </c>
      <c r="L15" s="21">
        <f>SUM(F28:F31)</f>
        <v>30.645999999999997</v>
      </c>
    </row>
    <row r="16" spans="1:20" x14ac:dyDescent="0.2">
      <c r="A16" s="4">
        <v>40401</v>
      </c>
      <c r="B16" s="3">
        <v>56.4</v>
      </c>
      <c r="C16" s="3">
        <v>53.5</v>
      </c>
      <c r="D16" s="8">
        <f t="shared" si="0"/>
        <v>50.737475195875867</v>
      </c>
      <c r="E16" s="7">
        <v>24802</v>
      </c>
      <c r="F16" s="5">
        <v>7.7690000000000001</v>
      </c>
      <c r="G16" s="29">
        <f>SUM(F3:F16)</f>
        <v>488.83</v>
      </c>
      <c r="I16" s="90">
        <v>40513</v>
      </c>
      <c r="J16" s="8">
        <f t="shared" ref="J16" si="3">K16/L16</f>
        <v>46.064519951417488</v>
      </c>
      <c r="K16" s="20">
        <f>E35-E31</f>
        <v>1555</v>
      </c>
      <c r="L16" s="21">
        <f>SUM(F32:F35)</f>
        <v>33.756999999999998</v>
      </c>
    </row>
    <row r="17" spans="1:12" x14ac:dyDescent="0.2">
      <c r="A17" s="4">
        <v>40405</v>
      </c>
      <c r="B17" s="3">
        <v>54.3</v>
      </c>
      <c r="C17" s="3">
        <v>51.7</v>
      </c>
      <c r="D17" s="8">
        <f t="shared" si="0"/>
        <v>50.744935655421592</v>
      </c>
      <c r="E17" s="7">
        <v>25000</v>
      </c>
      <c r="F17" s="5">
        <v>3.83</v>
      </c>
      <c r="G17" s="29">
        <f>SUM(F3:F17)</f>
        <v>492.65999999999997</v>
      </c>
      <c r="I17" s="90">
        <v>40544</v>
      </c>
      <c r="J17" s="8">
        <f t="shared" ref="J17" si="4">K17/L17</f>
        <v>45.964675579541272</v>
      </c>
      <c r="K17" s="20">
        <f>E39-E35</f>
        <v>1499</v>
      </c>
      <c r="L17" s="21">
        <f>SUM(F36:F39)</f>
        <v>32.612000000000002</v>
      </c>
    </row>
    <row r="18" spans="1:12" x14ac:dyDescent="0.2">
      <c r="A18" s="4">
        <v>40414</v>
      </c>
      <c r="B18" s="3">
        <v>56</v>
      </c>
      <c r="C18" s="3">
        <v>53.5</v>
      </c>
      <c r="D18" s="8">
        <f t="shared" si="0"/>
        <v>50.789739172737747</v>
      </c>
      <c r="E18" s="7">
        <v>25474</v>
      </c>
      <c r="F18" s="5">
        <v>8.8979999999999997</v>
      </c>
      <c r="G18" s="29">
        <f>SUM(F3:F18)</f>
        <v>501.55799999999999</v>
      </c>
      <c r="I18" s="90">
        <v>40575</v>
      </c>
      <c r="J18" s="8">
        <f t="shared" ref="J18" si="5">K18/L18</f>
        <v>46.137895282529804</v>
      </c>
      <c r="K18" s="20">
        <f>E43-E39</f>
        <v>1424</v>
      </c>
      <c r="L18" s="21">
        <f>SUM(F40:F43)</f>
        <v>30.864000000000001</v>
      </c>
    </row>
    <row r="19" spans="1:12" x14ac:dyDescent="0.2">
      <c r="A19" s="4">
        <v>40421</v>
      </c>
      <c r="B19" s="3">
        <v>56.4</v>
      </c>
      <c r="C19" s="3">
        <v>55.9</v>
      </c>
      <c r="D19" s="8">
        <f t="shared" si="0"/>
        <v>50.850066300435692</v>
      </c>
      <c r="E19" s="7">
        <v>25770</v>
      </c>
      <c r="F19" s="5">
        <v>5.226</v>
      </c>
      <c r="G19" s="29">
        <f>SUM(F3:F19)</f>
        <v>506.78399999999999</v>
      </c>
      <c r="I19" s="90">
        <v>40603</v>
      </c>
      <c r="J19" s="8">
        <f t="shared" ref="J19" si="6">K19/L19</f>
        <v>47.647884610091118</v>
      </c>
      <c r="K19" s="20">
        <f>E47-E43</f>
        <v>1731</v>
      </c>
      <c r="L19" s="21">
        <f>SUM(F44:F47)</f>
        <v>36.328999999999994</v>
      </c>
    </row>
    <row r="20" spans="1:12" ht="13.5" thickBot="1" x14ac:dyDescent="0.25">
      <c r="A20" s="4">
        <v>40430</v>
      </c>
      <c r="B20" s="3">
        <v>55.8</v>
      </c>
      <c r="C20" s="3">
        <v>53.1</v>
      </c>
      <c r="D20" s="8">
        <f t="shared" si="0"/>
        <v>50.886338318460759</v>
      </c>
      <c r="E20" s="7">
        <v>26220</v>
      </c>
      <c r="F20" s="5">
        <v>8.4819999999999993</v>
      </c>
      <c r="G20" s="29">
        <f>SUM(F3:F20)</f>
        <v>515.26599999999996</v>
      </c>
      <c r="I20" s="91">
        <v>40634</v>
      </c>
      <c r="J20" s="124">
        <f t="shared" ref="J20" si="7">K20/L20</f>
        <v>50.97048657272002</v>
      </c>
      <c r="K20" s="125">
        <f>E52-E47</f>
        <v>1917</v>
      </c>
      <c r="L20" s="126">
        <f>SUM(F48:F52)</f>
        <v>37.61</v>
      </c>
    </row>
    <row r="21" spans="1:12" ht="13.5" thickTop="1" x14ac:dyDescent="0.2">
      <c r="A21" s="4">
        <v>40439</v>
      </c>
      <c r="B21" s="3">
        <v>55.9</v>
      </c>
      <c r="C21" s="3">
        <v>53.5</v>
      </c>
      <c r="D21" s="8">
        <f t="shared" si="0"/>
        <v>50.931200512976126</v>
      </c>
      <c r="E21" s="7">
        <v>26688</v>
      </c>
      <c r="F21" s="5">
        <v>8.7349999999999994</v>
      </c>
      <c r="G21" s="29">
        <f>SUM(F3:F21)</f>
        <v>524.00099999999998</v>
      </c>
      <c r="I21" s="19" t="s">
        <v>7</v>
      </c>
      <c r="J21" s="8">
        <f>K21/L21</f>
        <v>50.079969687557593</v>
      </c>
      <c r="K21" s="20">
        <f>SUM(K9:K20)+E3</f>
        <v>38858</v>
      </c>
      <c r="L21" s="21">
        <f>SUM(L9:L20)+G3</f>
        <v>775.91899999999998</v>
      </c>
    </row>
    <row r="22" spans="1:12" x14ac:dyDescent="0.2">
      <c r="A22" s="4">
        <v>40445</v>
      </c>
      <c r="B22" s="3">
        <v>56.2</v>
      </c>
      <c r="C22" s="3">
        <v>52.9</v>
      </c>
      <c r="D22" s="8">
        <f t="shared" si="0"/>
        <v>50.957475230572982</v>
      </c>
      <c r="E22" s="7">
        <v>27084</v>
      </c>
      <c r="F22" s="5">
        <v>7.5010000000000003</v>
      </c>
      <c r="G22" s="29">
        <f>SUM(F3:F22)</f>
        <v>531.50199999999995</v>
      </c>
    </row>
    <row r="23" spans="1:12" x14ac:dyDescent="0.2">
      <c r="A23" s="4">
        <v>40451</v>
      </c>
      <c r="B23" s="3">
        <v>49.4</v>
      </c>
      <c r="C23" s="3">
        <v>47.2</v>
      </c>
      <c r="D23" s="8">
        <f t="shared" si="0"/>
        <v>50.9197805409773</v>
      </c>
      <c r="E23" s="7">
        <v>27351</v>
      </c>
      <c r="F23" s="5">
        <v>5.6369999999999996</v>
      </c>
      <c r="G23" s="29">
        <f>SUM(F3:F23)</f>
        <v>537.1389999999999</v>
      </c>
    </row>
    <row r="24" spans="1:12" x14ac:dyDescent="0.2">
      <c r="A24" s="4">
        <v>40457</v>
      </c>
      <c r="B24" s="3">
        <v>52.3</v>
      </c>
      <c r="C24" s="3">
        <v>49.3</v>
      </c>
      <c r="D24" s="8">
        <f t="shared" si="0"/>
        <v>50.893309831441655</v>
      </c>
      <c r="E24" s="7">
        <v>27805</v>
      </c>
      <c r="F24" s="5">
        <v>9.1999999999999993</v>
      </c>
      <c r="G24" s="29">
        <f>SUM(F3:F24)</f>
        <v>546.33899999999994</v>
      </c>
    </row>
    <row r="25" spans="1:12" x14ac:dyDescent="0.2">
      <c r="A25" s="4">
        <v>40467</v>
      </c>
      <c r="B25" s="3">
        <v>55.7</v>
      </c>
      <c r="C25" s="3">
        <v>52.5</v>
      </c>
      <c r="D25" s="8">
        <f t="shared" si="0"/>
        <v>50.92349424030278</v>
      </c>
      <c r="E25" s="7">
        <v>28310</v>
      </c>
      <c r="F25" s="5">
        <v>9.593</v>
      </c>
      <c r="G25" s="29">
        <f>SUM(F3:F25)</f>
        <v>555.9319999999999</v>
      </c>
    </row>
    <row r="26" spans="1:12" x14ac:dyDescent="0.2">
      <c r="A26" s="4">
        <v>40475</v>
      </c>
      <c r="B26" s="3">
        <v>53.7</v>
      </c>
      <c r="C26" s="3">
        <v>50.3</v>
      </c>
      <c r="D26" s="8">
        <f t="shared" si="0"/>
        <v>50.912720040203574</v>
      </c>
      <c r="E26" s="7">
        <v>28772</v>
      </c>
      <c r="F26" s="5">
        <v>9.1920000000000002</v>
      </c>
      <c r="G26" s="29">
        <f>SUM(F3:F26)</f>
        <v>565.12399999999991</v>
      </c>
    </row>
    <row r="27" spans="1:12" x14ac:dyDescent="0.2">
      <c r="A27" s="4">
        <v>40482</v>
      </c>
      <c r="B27" s="3">
        <v>52.4</v>
      </c>
      <c r="C27" s="3">
        <v>48.9</v>
      </c>
      <c r="D27" s="8">
        <f t="shared" si="0"/>
        <v>50.883032776462692</v>
      </c>
      <c r="E27" s="7">
        <v>29212</v>
      </c>
      <c r="F27" s="5">
        <v>8.9770000000000003</v>
      </c>
      <c r="G27" s="29">
        <f>SUM(F3:F27)</f>
        <v>574.10099999999989</v>
      </c>
    </row>
    <row r="28" spans="1:12" x14ac:dyDescent="0.2">
      <c r="A28" s="4">
        <v>40492</v>
      </c>
      <c r="B28" s="3">
        <v>55.5</v>
      </c>
      <c r="C28" s="3">
        <v>52.9</v>
      </c>
      <c r="D28" s="8">
        <f t="shared" si="0"/>
        <v>50.915427971581778</v>
      </c>
      <c r="E28" s="7">
        <v>29684</v>
      </c>
      <c r="F28" s="5">
        <v>8.9049999999999994</v>
      </c>
      <c r="G28" s="29">
        <f>SUM(F3:F28)</f>
        <v>583.00599999999986</v>
      </c>
    </row>
    <row r="29" spans="1:12" x14ac:dyDescent="0.2">
      <c r="A29" s="4">
        <v>40501</v>
      </c>
      <c r="B29" s="3">
        <v>52.2</v>
      </c>
      <c r="C29" s="3">
        <v>49.8</v>
      </c>
      <c r="D29" s="8">
        <f t="shared" si="0"/>
        <v>50.897789122536921</v>
      </c>
      <c r="E29" s="7">
        <v>30149</v>
      </c>
      <c r="F29" s="5">
        <v>9.3379999999999992</v>
      </c>
      <c r="G29" s="29">
        <f>SUM(F3:F29)</f>
        <v>592.34399999999982</v>
      </c>
    </row>
    <row r="30" spans="1:12" x14ac:dyDescent="0.2">
      <c r="A30" s="4">
        <v>40509</v>
      </c>
      <c r="B30" s="3">
        <v>50</v>
      </c>
      <c r="C30" s="3">
        <v>46.3</v>
      </c>
      <c r="D30" s="8">
        <f t="shared" si="0"/>
        <v>50.826837740364653</v>
      </c>
      <c r="E30" s="7">
        <v>30582</v>
      </c>
      <c r="F30" s="5">
        <v>9.3460000000000001</v>
      </c>
      <c r="G30" s="29">
        <f>SUM(F3:F30)</f>
        <v>601.68999999999983</v>
      </c>
    </row>
    <row r="31" spans="1:12" x14ac:dyDescent="0.2">
      <c r="A31" s="4">
        <v>40512</v>
      </c>
      <c r="B31" s="3">
        <v>52.7</v>
      </c>
      <c r="C31" s="3">
        <v>49.1</v>
      </c>
      <c r="D31" s="8">
        <f t="shared" si="0"/>
        <v>50.817945355661138</v>
      </c>
      <c r="E31" s="7">
        <v>30732</v>
      </c>
      <c r="F31" s="5">
        <v>3.0569999999999999</v>
      </c>
      <c r="G31" s="29">
        <f>SUM(F3:F31)</f>
        <v>604.74699999999984</v>
      </c>
    </row>
    <row r="32" spans="1:12" x14ac:dyDescent="0.2">
      <c r="A32" s="4">
        <v>40521</v>
      </c>
      <c r="B32" s="3">
        <v>48</v>
      </c>
      <c r="C32" s="3">
        <v>45.1</v>
      </c>
      <c r="D32" s="8">
        <f t="shared" si="0"/>
        <v>50.729486697308218</v>
      </c>
      <c r="E32" s="7">
        <v>31158</v>
      </c>
      <c r="F32" s="5">
        <v>9.452</v>
      </c>
      <c r="G32" s="29">
        <f>SUM(F3:F32)</f>
        <v>614.19899999999984</v>
      </c>
    </row>
    <row r="33" spans="1:7" x14ac:dyDescent="0.2">
      <c r="A33" s="4">
        <v>40531</v>
      </c>
      <c r="B33" s="3">
        <v>47.8</v>
      </c>
      <c r="C33" s="3">
        <v>44.8</v>
      </c>
      <c r="D33" s="8">
        <f t="shared" si="0"/>
        <v>50.640399774910193</v>
      </c>
      <c r="E33" s="7">
        <v>31587</v>
      </c>
      <c r="F33" s="5">
        <v>9.5519999999999996</v>
      </c>
      <c r="G33" s="29">
        <f>SUM(F2:F33)</f>
        <v>623.75099999999986</v>
      </c>
    </row>
    <row r="34" spans="1:7" x14ac:dyDescent="0.2">
      <c r="A34" s="4">
        <v>40540</v>
      </c>
      <c r="B34" s="3">
        <v>49.2</v>
      </c>
      <c r="C34" s="3">
        <v>45.9</v>
      </c>
      <c r="D34" s="8">
        <f t="shared" si="0"/>
        <v>50.576737009188591</v>
      </c>
      <c r="E34" s="7">
        <v>31991</v>
      </c>
      <c r="F34" s="5">
        <v>8.7729999999999997</v>
      </c>
      <c r="G34" s="29">
        <f>SUM(F2:F34)</f>
        <v>632.52399999999989</v>
      </c>
    </row>
    <row r="35" spans="1:7" x14ac:dyDescent="0.2">
      <c r="A35" s="4">
        <v>40543</v>
      </c>
      <c r="B35" s="3">
        <v>53.5</v>
      </c>
      <c r="C35" s="3">
        <v>49.7</v>
      </c>
      <c r="D35" s="8">
        <f t="shared" si="0"/>
        <v>50.56663701402028</v>
      </c>
      <c r="E35" s="7">
        <v>32287</v>
      </c>
      <c r="F35" s="5">
        <v>5.98</v>
      </c>
      <c r="G35" s="29">
        <f>SUM(F2:F35)</f>
        <v>638.50399999999991</v>
      </c>
    </row>
    <row r="36" spans="1:7" x14ac:dyDescent="0.2">
      <c r="A36" s="4">
        <v>40552</v>
      </c>
      <c r="B36" s="3">
        <v>48.9</v>
      </c>
      <c r="C36" s="3">
        <v>46</v>
      </c>
      <c r="D36" s="8">
        <f t="shared" si="0"/>
        <v>50.50483211899769</v>
      </c>
      <c r="E36" s="7">
        <v>32704</v>
      </c>
      <c r="F36" s="5">
        <v>9.0380000000000003</v>
      </c>
      <c r="G36" s="29">
        <f>SUM(F2:F36)</f>
        <v>647.54199999999992</v>
      </c>
    </row>
    <row r="37" spans="1:7" x14ac:dyDescent="0.2">
      <c r="A37" s="4">
        <v>40559</v>
      </c>
      <c r="B37" s="3">
        <v>49.5</v>
      </c>
      <c r="C37" s="3">
        <v>46.4</v>
      </c>
      <c r="D37" s="8">
        <f t="shared" si="0"/>
        <v>50.447403113402004</v>
      </c>
      <c r="E37" s="7">
        <v>33139</v>
      </c>
      <c r="F37" s="5">
        <v>9.36</v>
      </c>
      <c r="G37" s="29">
        <f>SUM(F2:F37)</f>
        <v>656.90199999999993</v>
      </c>
    </row>
    <row r="38" spans="1:7" x14ac:dyDescent="0.2">
      <c r="A38" s="4">
        <v>40569</v>
      </c>
      <c r="B38" s="3">
        <v>47.9</v>
      </c>
      <c r="C38" s="3">
        <v>45.1</v>
      </c>
      <c r="D38" s="8">
        <f t="shared" si="0"/>
        <v>50.375193528380919</v>
      </c>
      <c r="E38" s="7">
        <v>33546</v>
      </c>
      <c r="F38" s="5">
        <v>9.0210000000000008</v>
      </c>
      <c r="G38" s="29">
        <f>SUM(F3:F38)</f>
        <v>665.92299999999989</v>
      </c>
    </row>
    <row r="39" spans="1:7" x14ac:dyDescent="0.2">
      <c r="A39" s="4">
        <v>40574</v>
      </c>
      <c r="B39" s="3">
        <v>51.4</v>
      </c>
      <c r="C39" s="3">
        <v>46.2</v>
      </c>
      <c r="D39" s="8">
        <f t="shared" si="0"/>
        <v>50.34301074627934</v>
      </c>
      <c r="E39" s="7">
        <v>33786</v>
      </c>
      <c r="F39" s="5">
        <v>5.1929999999999996</v>
      </c>
      <c r="G39" s="29">
        <f>SUM(F3:F39)</f>
        <v>671.11599999999987</v>
      </c>
    </row>
    <row r="40" spans="1:7" x14ac:dyDescent="0.2">
      <c r="A40" s="4">
        <v>40582</v>
      </c>
      <c r="B40" s="3">
        <v>49.2</v>
      </c>
      <c r="C40" s="3">
        <v>46.1</v>
      </c>
      <c r="D40" s="8">
        <f t="shared" si="0"/>
        <v>50.287755507045055</v>
      </c>
      <c r="E40" s="7">
        <v>34209</v>
      </c>
      <c r="F40" s="5">
        <v>9.1489999999999991</v>
      </c>
      <c r="G40" s="29">
        <f>SUM(F3:F40)</f>
        <v>680.26499999999987</v>
      </c>
    </row>
    <row r="41" spans="1:7" x14ac:dyDescent="0.2">
      <c r="A41" s="4">
        <v>40589</v>
      </c>
      <c r="B41" s="3">
        <v>48.7</v>
      </c>
      <c r="C41" s="3">
        <v>45.8</v>
      </c>
      <c r="D41" s="8">
        <f t="shared" si="0"/>
        <v>50.235875792429312</v>
      </c>
      <c r="E41" s="7">
        <v>34566</v>
      </c>
      <c r="F41" s="5">
        <v>7.8090000000000002</v>
      </c>
      <c r="G41" s="29">
        <f>SUM(F3:F41)</f>
        <v>688.07399999999984</v>
      </c>
    </row>
    <row r="42" spans="1:7" x14ac:dyDescent="0.2">
      <c r="A42" s="4">
        <v>40598</v>
      </c>
      <c r="B42" s="3">
        <v>49.6</v>
      </c>
      <c r="C42" s="3">
        <v>45.8</v>
      </c>
      <c r="D42" s="8">
        <f t="shared" si="0"/>
        <v>50.18355633944423</v>
      </c>
      <c r="E42" s="7">
        <v>34940</v>
      </c>
      <c r="F42" s="5">
        <v>8.17</v>
      </c>
      <c r="G42" s="29">
        <f>SUM(F3:F42)</f>
        <v>696.2439999999998</v>
      </c>
    </row>
    <row r="43" spans="1:7" x14ac:dyDescent="0.2">
      <c r="A43" s="4">
        <v>40602</v>
      </c>
      <c r="B43" s="3">
        <v>49.9</v>
      </c>
      <c r="C43" s="3">
        <v>46.9</v>
      </c>
      <c r="D43" s="8">
        <f t="shared" si="0"/>
        <v>50.158124163081581</v>
      </c>
      <c r="E43" s="7">
        <v>35210</v>
      </c>
      <c r="F43" s="5">
        <v>5.7359999999999998</v>
      </c>
      <c r="G43" s="29">
        <f>SUM(F3:F43)</f>
        <v>701.97999999999979</v>
      </c>
    </row>
    <row r="44" spans="1:7" x14ac:dyDescent="0.2">
      <c r="A44" s="4">
        <v>40610</v>
      </c>
      <c r="B44" s="3">
        <v>49.5</v>
      </c>
      <c r="C44" s="3">
        <v>46.4</v>
      </c>
      <c r="D44" s="8">
        <f t="shared" si="0"/>
        <v>50.110703806129095</v>
      </c>
      <c r="E44" s="7">
        <v>35624</v>
      </c>
      <c r="F44" s="5">
        <v>8.9260000000000002</v>
      </c>
      <c r="G44" s="29">
        <f>SUM(F3:F44)</f>
        <v>710.90599999999984</v>
      </c>
    </row>
    <row r="45" spans="1:7" x14ac:dyDescent="0.2">
      <c r="A45" s="4">
        <v>40618</v>
      </c>
      <c r="B45" s="3">
        <v>49.2</v>
      </c>
      <c r="C45" s="3">
        <v>46.4</v>
      </c>
      <c r="D45" s="8">
        <f t="shared" si="0"/>
        <v>50.065585068836548</v>
      </c>
      <c r="E45" s="7">
        <v>36031</v>
      </c>
      <c r="F45" s="5">
        <v>8.77</v>
      </c>
      <c r="G45" s="29">
        <f>SUM(F3:F45)</f>
        <v>719.67599999999982</v>
      </c>
    </row>
    <row r="46" spans="1:7" x14ac:dyDescent="0.2">
      <c r="A46" s="4">
        <v>40626</v>
      </c>
      <c r="B46" s="3">
        <v>51.4</v>
      </c>
      <c r="C46" s="3">
        <v>48.4</v>
      </c>
      <c r="D46" s="8">
        <f t="shared" si="0"/>
        <v>50.045885340148239</v>
      </c>
      <c r="E46" s="7">
        <v>36483</v>
      </c>
      <c r="F46" s="5">
        <v>9.3149999999999995</v>
      </c>
      <c r="G46" s="29">
        <f>SUM(F3:F46)</f>
        <v>728.99099999999987</v>
      </c>
    </row>
    <row r="47" spans="1:7" x14ac:dyDescent="0.2">
      <c r="A47" s="4">
        <v>40633</v>
      </c>
      <c r="B47" s="3">
        <v>52.4</v>
      </c>
      <c r="C47" s="3">
        <v>49.2</v>
      </c>
      <c r="D47" s="8">
        <f t="shared" si="0"/>
        <v>50.03460610665725</v>
      </c>
      <c r="E47" s="7">
        <v>36941</v>
      </c>
      <c r="F47" s="5">
        <v>9.3179999999999996</v>
      </c>
      <c r="G47" s="29">
        <f>SUM(F3:F47)</f>
        <v>738.30899999999986</v>
      </c>
    </row>
    <row r="48" spans="1:7" x14ac:dyDescent="0.2">
      <c r="A48" s="4">
        <v>40637</v>
      </c>
      <c r="B48" s="3">
        <v>52.9</v>
      </c>
      <c r="C48" s="3">
        <v>50.8</v>
      </c>
      <c r="D48" s="8">
        <f t="shared" si="0"/>
        <v>50.045163491840469</v>
      </c>
      <c r="E48" s="7">
        <v>37398</v>
      </c>
      <c r="F48" s="5">
        <v>8.9760000000000009</v>
      </c>
      <c r="G48" s="29">
        <f>SUM(F3:F48)</f>
        <v>747.28499999999985</v>
      </c>
    </row>
    <row r="49" spans="1:7" x14ac:dyDescent="0.2">
      <c r="A49" s="4">
        <v>40642</v>
      </c>
      <c r="B49" s="3">
        <v>55.6</v>
      </c>
      <c r="C49" s="3">
        <v>57</v>
      </c>
      <c r="D49" s="8">
        <f t="shared" si="0"/>
        <v>50.11198430894418</v>
      </c>
      <c r="E49" s="7">
        <v>37813</v>
      </c>
      <c r="F49" s="5">
        <v>7.2850000000000001</v>
      </c>
      <c r="G49" s="29">
        <f>SUM(F3:F49)</f>
        <v>754.56999999999982</v>
      </c>
    </row>
    <row r="50" spans="1:7" x14ac:dyDescent="0.2">
      <c r="A50" s="4">
        <v>40652</v>
      </c>
      <c r="B50" s="3">
        <v>50.9</v>
      </c>
      <c r="C50" s="3">
        <v>45.3</v>
      </c>
      <c r="D50" s="8">
        <f t="shared" si="0"/>
        <v>50.057103341331306</v>
      </c>
      <c r="E50" s="7">
        <v>38220</v>
      </c>
      <c r="F50" s="5">
        <v>8.9580000000000002</v>
      </c>
      <c r="G50" s="29">
        <f>SUM(F3:F50)</f>
        <v>763.52799999999979</v>
      </c>
    </row>
    <row r="51" spans="1:7" x14ac:dyDescent="0.2">
      <c r="A51" s="4">
        <v>40659</v>
      </c>
      <c r="B51" s="3">
        <v>53.7</v>
      </c>
      <c r="C51" s="3">
        <v>51</v>
      </c>
      <c r="D51" s="8">
        <f t="shared" si="0"/>
        <v>50.067138102298784</v>
      </c>
      <c r="E51" s="7">
        <v>38629</v>
      </c>
      <c r="F51" s="5">
        <v>8.016</v>
      </c>
      <c r="G51" s="29">
        <f>SUM(F3:F51)</f>
        <v>771.54399999999976</v>
      </c>
    </row>
    <row r="52" spans="1:7" x14ac:dyDescent="0.2">
      <c r="A52" s="4">
        <v>40663</v>
      </c>
      <c r="B52" s="3">
        <v>54.1</v>
      </c>
      <c r="C52" s="3">
        <v>52.3</v>
      </c>
      <c r="D52" s="8">
        <f>E52/G52</f>
        <v>50.079969687557607</v>
      </c>
      <c r="E52" s="7">
        <v>38858</v>
      </c>
      <c r="F52" s="5">
        <v>4.375</v>
      </c>
      <c r="G52" s="29">
        <f>SUM(F3:F52)</f>
        <v>775.91899999999976</v>
      </c>
    </row>
    <row r="53" spans="1:7" x14ac:dyDescent="0.2">
      <c r="E53" s="7"/>
    </row>
    <row r="54" spans="1:7" x14ac:dyDescent="0.2">
      <c r="E54" s="7"/>
    </row>
  </sheetData>
  <phoneticPr fontId="0" type="noConversion"/>
  <pageMargins left="0.5" right="0.5" top="0.5" bottom="0.5" header="0.5" footer="0.5"/>
  <pageSetup orientation="portrait" horizontalDpi="4294967293" verticalDpi="1200" r:id="rId1"/>
  <headerFooter alignWithMargins="0"/>
  <ignoredErrors>
    <ignoredError sqref="G4:G14 L9:L11 L12:L13 G15:G22 G38:G48 G23:G32 L14:L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6"/>
  <sheetViews>
    <sheetView workbookViewId="0">
      <selection activeCell="G2" sqref="G2"/>
    </sheetView>
  </sheetViews>
  <sheetFormatPr defaultRowHeight="13.5" customHeight="1" x14ac:dyDescent="0.2"/>
  <cols>
    <col min="1" max="1" width="12.42578125" bestFit="1" customWidth="1"/>
    <col min="2" max="2" width="11.5703125" customWidth="1"/>
    <col min="4" max="4" width="10.28515625" style="78" customWidth="1"/>
    <col min="5" max="5" width="6.7109375" style="116" customWidth="1"/>
    <col min="6" max="6" width="9.28515625" style="51" customWidth="1"/>
    <col min="7" max="7" width="6.7109375" style="50" customWidth="1"/>
    <col min="11" max="11" width="9.5703125" bestFit="1" customWidth="1"/>
    <col min="23" max="23" width="9.28515625" bestFit="1" customWidth="1"/>
    <col min="24" max="25" width="9.140625" style="49" customWidth="1"/>
  </cols>
  <sheetData>
    <row r="1" spans="1:5" ht="13.5" customHeight="1" thickBot="1" x14ac:dyDescent="0.25">
      <c r="A1" s="70" t="s">
        <v>15</v>
      </c>
      <c r="B1" s="70" t="s">
        <v>14</v>
      </c>
      <c r="C1" s="70" t="s">
        <v>13</v>
      </c>
      <c r="D1" s="77" t="s">
        <v>16</v>
      </c>
      <c r="E1" s="115" t="s">
        <v>17</v>
      </c>
    </row>
    <row r="2" spans="1:5" ht="13.5" customHeight="1" x14ac:dyDescent="0.2">
      <c r="A2" s="110" t="s">
        <v>19</v>
      </c>
      <c r="B2" s="65">
        <v>19158</v>
      </c>
      <c r="C2" s="53">
        <v>59</v>
      </c>
      <c r="D2" s="78">
        <v>40</v>
      </c>
      <c r="E2" s="116">
        <v>19</v>
      </c>
    </row>
    <row r="3" spans="1:5" ht="13.5" customHeight="1" x14ac:dyDescent="0.2">
      <c r="A3" s="110" t="s">
        <v>20</v>
      </c>
      <c r="B3" s="65">
        <v>19195</v>
      </c>
      <c r="C3" s="53">
        <f t="shared" ref="C3:C17" si="0">B3-B2</f>
        <v>37</v>
      </c>
      <c r="D3" s="78">
        <f t="shared" ref="D3:D16" si="1">IF(C3&gt;35,35,C3)</f>
        <v>35</v>
      </c>
      <c r="E3" s="116">
        <f t="shared" ref="E3:E16" si="2">IF(C3&gt;35,C3-35,0)</f>
        <v>2</v>
      </c>
    </row>
    <row r="4" spans="1:5" ht="13.5" customHeight="1" x14ac:dyDescent="0.2">
      <c r="A4" s="110" t="s">
        <v>21</v>
      </c>
      <c r="B4" s="65">
        <v>19230</v>
      </c>
      <c r="C4" s="53">
        <f t="shared" si="0"/>
        <v>35</v>
      </c>
      <c r="D4" s="78">
        <f t="shared" si="1"/>
        <v>35</v>
      </c>
      <c r="E4" s="116">
        <f t="shared" si="2"/>
        <v>0</v>
      </c>
    </row>
    <row r="5" spans="1:5" ht="13.5" customHeight="1" x14ac:dyDescent="0.2">
      <c r="A5" s="110" t="s">
        <v>22</v>
      </c>
      <c r="B5" s="65">
        <v>19271</v>
      </c>
      <c r="C5" s="53">
        <f t="shared" si="0"/>
        <v>41</v>
      </c>
      <c r="D5" s="78">
        <f t="shared" si="1"/>
        <v>35</v>
      </c>
      <c r="E5" s="116">
        <f t="shared" si="2"/>
        <v>6</v>
      </c>
    </row>
    <row r="6" spans="1:5" ht="13.5" customHeight="1" x14ac:dyDescent="0.2">
      <c r="A6" s="110" t="s">
        <v>23</v>
      </c>
      <c r="B6" s="65">
        <v>19322</v>
      </c>
      <c r="C6" s="53">
        <f t="shared" si="0"/>
        <v>51</v>
      </c>
      <c r="D6" s="78">
        <f t="shared" si="1"/>
        <v>35</v>
      </c>
      <c r="E6" s="116">
        <f t="shared" si="2"/>
        <v>16</v>
      </c>
    </row>
    <row r="7" spans="1:5" ht="13.5" customHeight="1" x14ac:dyDescent="0.2">
      <c r="A7" s="110" t="s">
        <v>24</v>
      </c>
      <c r="B7" s="65">
        <v>19375</v>
      </c>
      <c r="C7" s="53">
        <f t="shared" si="0"/>
        <v>53</v>
      </c>
      <c r="D7" s="78">
        <f t="shared" si="1"/>
        <v>35</v>
      </c>
      <c r="E7" s="116">
        <f t="shared" si="2"/>
        <v>18</v>
      </c>
    </row>
    <row r="8" spans="1:5" ht="13.5" customHeight="1" x14ac:dyDescent="0.2">
      <c r="A8" s="110" t="s">
        <v>25</v>
      </c>
      <c r="B8" s="65">
        <v>19420</v>
      </c>
      <c r="C8" s="53">
        <f t="shared" si="0"/>
        <v>45</v>
      </c>
      <c r="D8" s="78">
        <f t="shared" si="1"/>
        <v>35</v>
      </c>
      <c r="E8" s="116">
        <f t="shared" si="2"/>
        <v>10</v>
      </c>
    </row>
    <row r="9" spans="1:5" ht="13.5" customHeight="1" x14ac:dyDescent="0.2">
      <c r="A9" s="110" t="s">
        <v>26</v>
      </c>
      <c r="B9" s="65">
        <v>19459</v>
      </c>
      <c r="C9" s="53">
        <f t="shared" si="0"/>
        <v>39</v>
      </c>
      <c r="D9" s="78">
        <f t="shared" si="1"/>
        <v>35</v>
      </c>
      <c r="E9" s="116">
        <f t="shared" si="2"/>
        <v>4</v>
      </c>
    </row>
    <row r="10" spans="1:5" ht="13.5" customHeight="1" x14ac:dyDescent="0.2">
      <c r="A10" s="110" t="s">
        <v>27</v>
      </c>
      <c r="B10" s="65">
        <v>19493</v>
      </c>
      <c r="C10" s="53">
        <f t="shared" si="0"/>
        <v>34</v>
      </c>
      <c r="D10" s="78">
        <f t="shared" si="1"/>
        <v>34</v>
      </c>
      <c r="E10" s="116">
        <f t="shared" si="2"/>
        <v>0</v>
      </c>
    </row>
    <row r="11" spans="1:5" ht="13.5" customHeight="1" x14ac:dyDescent="0.2">
      <c r="A11" s="110" t="s">
        <v>28</v>
      </c>
      <c r="B11" s="65">
        <v>19549</v>
      </c>
      <c r="C11" s="53">
        <f t="shared" si="0"/>
        <v>56</v>
      </c>
      <c r="D11" s="78">
        <f t="shared" si="1"/>
        <v>35</v>
      </c>
      <c r="E11" s="116">
        <f t="shared" si="2"/>
        <v>21</v>
      </c>
    </row>
    <row r="12" spans="1:5" ht="13.5" customHeight="1" x14ac:dyDescent="0.2">
      <c r="A12" s="110" t="s">
        <v>29</v>
      </c>
      <c r="B12" s="65">
        <v>19618</v>
      </c>
      <c r="C12" s="53">
        <f t="shared" si="0"/>
        <v>69</v>
      </c>
      <c r="D12" s="78">
        <f t="shared" si="1"/>
        <v>35</v>
      </c>
      <c r="E12" s="116">
        <f t="shared" si="2"/>
        <v>34</v>
      </c>
    </row>
    <row r="13" spans="1:5" ht="13.5" customHeight="1" x14ac:dyDescent="0.2">
      <c r="A13" s="110" t="s">
        <v>30</v>
      </c>
      <c r="B13" s="65">
        <v>19666</v>
      </c>
      <c r="C13" s="53">
        <f t="shared" si="0"/>
        <v>48</v>
      </c>
      <c r="D13" s="78">
        <f t="shared" si="1"/>
        <v>35</v>
      </c>
      <c r="E13" s="116">
        <f t="shared" si="2"/>
        <v>13</v>
      </c>
    </row>
    <row r="14" spans="1:5" ht="13.5" customHeight="1" x14ac:dyDescent="0.2">
      <c r="A14" s="110" t="s">
        <v>31</v>
      </c>
      <c r="B14" s="65">
        <v>19702</v>
      </c>
      <c r="C14" s="53">
        <f t="shared" si="0"/>
        <v>36</v>
      </c>
      <c r="D14" s="78">
        <f t="shared" si="1"/>
        <v>35</v>
      </c>
      <c r="E14" s="116">
        <f t="shared" si="2"/>
        <v>1</v>
      </c>
    </row>
    <row r="15" spans="1:5" ht="13.5" customHeight="1" x14ac:dyDescent="0.2">
      <c r="A15" s="110" t="s">
        <v>32</v>
      </c>
      <c r="B15" s="65">
        <v>19752</v>
      </c>
      <c r="C15" s="53">
        <f t="shared" si="0"/>
        <v>50</v>
      </c>
      <c r="D15" s="78">
        <f t="shared" si="1"/>
        <v>35</v>
      </c>
      <c r="E15" s="116">
        <f t="shared" si="2"/>
        <v>15</v>
      </c>
    </row>
    <row r="16" spans="1:5" ht="13.5" customHeight="1" x14ac:dyDescent="0.2">
      <c r="A16" s="110" t="s">
        <v>33</v>
      </c>
      <c r="B16" s="65">
        <v>19811</v>
      </c>
      <c r="C16" s="53">
        <f t="shared" si="0"/>
        <v>59</v>
      </c>
      <c r="D16" s="78">
        <f t="shared" si="1"/>
        <v>35</v>
      </c>
      <c r="E16" s="116">
        <f t="shared" si="2"/>
        <v>24</v>
      </c>
    </row>
    <row r="17" spans="1:26" ht="13.5" customHeight="1" x14ac:dyDescent="0.2">
      <c r="A17" s="55">
        <v>40314</v>
      </c>
      <c r="B17" s="65">
        <v>19838</v>
      </c>
      <c r="C17" s="53">
        <f t="shared" si="0"/>
        <v>27</v>
      </c>
      <c r="D17" s="78">
        <f t="shared" ref="D17" si="3">IF(C17&gt;35,35,C17)</f>
        <v>27</v>
      </c>
      <c r="E17" s="116">
        <f t="shared" ref="E17" si="4">IF(C17&gt;35,C17-35,0)</f>
        <v>0</v>
      </c>
      <c r="H17" s="69"/>
      <c r="I17" s="80"/>
      <c r="J17" s="81"/>
      <c r="K17" s="82"/>
      <c r="X17" s="108"/>
      <c r="Y17" s="104"/>
      <c r="Z17" s="89"/>
    </row>
    <row r="18" spans="1:26" ht="13.5" customHeight="1" x14ac:dyDescent="0.2">
      <c r="A18" s="55">
        <v>40315</v>
      </c>
      <c r="B18" s="65">
        <v>19896</v>
      </c>
      <c r="C18" s="53">
        <f>B18-B17</f>
        <v>58</v>
      </c>
      <c r="D18" s="78">
        <f t="shared" ref="D18:D81" si="5">IF(C18&gt;35,35,C18)</f>
        <v>35</v>
      </c>
      <c r="E18" s="116">
        <f t="shared" ref="E18:E81" si="6">IF(C18&gt;35,C18-35,0)</f>
        <v>23</v>
      </c>
      <c r="H18" s="69"/>
      <c r="I18" s="68"/>
      <c r="J18" s="67"/>
      <c r="K18" s="66"/>
      <c r="X18" s="108"/>
      <c r="Y18" s="104"/>
      <c r="Z18" s="89"/>
    </row>
    <row r="19" spans="1:26" ht="13.5" customHeight="1" x14ac:dyDescent="0.2">
      <c r="A19" s="55">
        <v>40316</v>
      </c>
      <c r="B19" s="65">
        <v>19930</v>
      </c>
      <c r="C19" s="53">
        <f t="shared" ref="C19:C20" si="7">B19-B18</f>
        <v>34</v>
      </c>
      <c r="D19" s="78">
        <f t="shared" si="5"/>
        <v>34</v>
      </c>
      <c r="E19" s="116">
        <f t="shared" si="6"/>
        <v>0</v>
      </c>
      <c r="H19" s="69"/>
      <c r="I19" s="68"/>
      <c r="J19" s="67"/>
      <c r="K19" s="66"/>
      <c r="X19" s="108"/>
      <c r="Y19" s="104"/>
      <c r="Z19" s="89"/>
    </row>
    <row r="20" spans="1:26" ht="13.5" customHeight="1" x14ac:dyDescent="0.2">
      <c r="A20" s="55">
        <v>40317</v>
      </c>
      <c r="B20" s="65">
        <v>19985</v>
      </c>
      <c r="C20" s="53">
        <f t="shared" si="7"/>
        <v>55</v>
      </c>
      <c r="D20" s="78">
        <f t="shared" si="5"/>
        <v>35</v>
      </c>
      <c r="E20" s="116">
        <f t="shared" si="6"/>
        <v>20</v>
      </c>
      <c r="X20" s="108"/>
      <c r="Y20" s="104"/>
      <c r="Z20" s="89"/>
    </row>
    <row r="21" spans="1:26" ht="13.5" customHeight="1" x14ac:dyDescent="0.2">
      <c r="A21" s="55">
        <v>40318</v>
      </c>
      <c r="B21" s="65">
        <v>20039</v>
      </c>
      <c r="C21" s="53">
        <f t="shared" ref="C21:C23" si="8">B21-B20</f>
        <v>54</v>
      </c>
      <c r="D21" s="78">
        <f t="shared" si="5"/>
        <v>35</v>
      </c>
      <c r="E21" s="116">
        <f t="shared" si="6"/>
        <v>19</v>
      </c>
      <c r="X21" s="108"/>
      <c r="Y21" s="104"/>
      <c r="Z21" s="89"/>
    </row>
    <row r="22" spans="1:26" ht="13.5" customHeight="1" x14ac:dyDescent="0.2">
      <c r="A22" s="55">
        <v>40319</v>
      </c>
      <c r="B22" s="65">
        <v>20098</v>
      </c>
      <c r="C22" s="53">
        <f t="shared" si="8"/>
        <v>59</v>
      </c>
      <c r="D22" s="78">
        <f t="shared" si="5"/>
        <v>35</v>
      </c>
      <c r="E22" s="116">
        <f t="shared" si="6"/>
        <v>24</v>
      </c>
      <c r="X22" s="108"/>
      <c r="Y22" s="104"/>
      <c r="Z22" s="89"/>
    </row>
    <row r="23" spans="1:26" ht="13.5" customHeight="1" x14ac:dyDescent="0.2">
      <c r="A23" s="55">
        <v>40320</v>
      </c>
      <c r="B23" s="65">
        <v>20178</v>
      </c>
      <c r="C23" s="53">
        <f t="shared" si="8"/>
        <v>80</v>
      </c>
      <c r="D23" s="78">
        <f t="shared" si="5"/>
        <v>35</v>
      </c>
      <c r="E23" s="116">
        <f t="shared" si="6"/>
        <v>45</v>
      </c>
      <c r="X23" s="108"/>
      <c r="Y23" s="104"/>
      <c r="Z23" s="89"/>
    </row>
    <row r="24" spans="1:26" ht="13.5" customHeight="1" x14ac:dyDescent="0.2">
      <c r="A24" s="55">
        <v>40321</v>
      </c>
      <c r="B24" s="65">
        <v>20196</v>
      </c>
      <c r="C24" s="53">
        <f t="shared" ref="C24:C26" si="9">B24-B23</f>
        <v>18</v>
      </c>
      <c r="D24" s="78">
        <f t="shared" si="5"/>
        <v>18</v>
      </c>
      <c r="E24" s="116">
        <f t="shared" si="6"/>
        <v>0</v>
      </c>
      <c r="X24" s="108"/>
      <c r="Y24" s="104"/>
      <c r="Z24" s="89"/>
    </row>
    <row r="25" spans="1:26" ht="13.5" customHeight="1" x14ac:dyDescent="0.2">
      <c r="A25" s="55">
        <v>40322</v>
      </c>
      <c r="B25" s="65">
        <v>20206</v>
      </c>
      <c r="C25" s="53">
        <f t="shared" si="9"/>
        <v>10</v>
      </c>
      <c r="D25" s="78">
        <f t="shared" si="5"/>
        <v>10</v>
      </c>
      <c r="E25" s="116">
        <f t="shared" si="6"/>
        <v>0</v>
      </c>
      <c r="X25" s="108"/>
      <c r="Y25" s="104"/>
      <c r="Z25" s="89"/>
    </row>
    <row r="26" spans="1:26" ht="13.5" customHeight="1" x14ac:dyDescent="0.2">
      <c r="A26" s="55">
        <v>40323</v>
      </c>
      <c r="B26" s="65">
        <v>20223</v>
      </c>
      <c r="C26" s="53">
        <f t="shared" si="9"/>
        <v>17</v>
      </c>
      <c r="D26" s="78">
        <f t="shared" si="5"/>
        <v>17</v>
      </c>
      <c r="E26" s="116">
        <f t="shared" si="6"/>
        <v>0</v>
      </c>
      <c r="X26" s="108"/>
      <c r="Y26" s="104"/>
      <c r="Z26" s="89"/>
    </row>
    <row r="27" spans="1:26" ht="13.5" customHeight="1" x14ac:dyDescent="0.2">
      <c r="A27" s="55">
        <v>40324</v>
      </c>
      <c r="B27" s="65">
        <v>20274</v>
      </c>
      <c r="C27" s="53">
        <f t="shared" ref="C27:C30" si="10">B27-B26</f>
        <v>51</v>
      </c>
      <c r="D27" s="78">
        <f t="shared" si="5"/>
        <v>35</v>
      </c>
      <c r="E27" s="116">
        <f t="shared" si="6"/>
        <v>16</v>
      </c>
      <c r="X27" s="108"/>
      <c r="Y27" s="104"/>
      <c r="Z27" s="89"/>
    </row>
    <row r="28" spans="1:26" ht="13.5" customHeight="1" x14ac:dyDescent="0.2">
      <c r="A28" s="55">
        <v>40325</v>
      </c>
      <c r="B28" s="65">
        <v>20312</v>
      </c>
      <c r="C28" s="53">
        <f t="shared" si="10"/>
        <v>38</v>
      </c>
      <c r="D28" s="78">
        <f t="shared" si="5"/>
        <v>35</v>
      </c>
      <c r="E28" s="116">
        <f t="shared" si="6"/>
        <v>3</v>
      </c>
      <c r="X28" s="108"/>
      <c r="Y28" s="104"/>
      <c r="Z28" s="89"/>
    </row>
    <row r="29" spans="1:26" ht="13.5" customHeight="1" x14ac:dyDescent="0.2">
      <c r="A29" s="55">
        <v>40326</v>
      </c>
      <c r="B29" s="65">
        <v>20367</v>
      </c>
      <c r="C29" s="53">
        <f t="shared" si="10"/>
        <v>55</v>
      </c>
      <c r="D29" s="78">
        <f t="shared" si="5"/>
        <v>35</v>
      </c>
      <c r="E29" s="116">
        <f t="shared" si="6"/>
        <v>20</v>
      </c>
      <c r="X29" s="108"/>
      <c r="Y29" s="104"/>
      <c r="Z29" s="89"/>
    </row>
    <row r="30" spans="1:26" ht="13.5" customHeight="1" x14ac:dyDescent="0.2">
      <c r="A30" s="55">
        <v>40327</v>
      </c>
      <c r="B30" s="65">
        <v>20510</v>
      </c>
      <c r="C30" s="53">
        <f t="shared" si="10"/>
        <v>143</v>
      </c>
      <c r="D30" s="78">
        <f t="shared" si="5"/>
        <v>35</v>
      </c>
      <c r="E30" s="116">
        <f t="shared" si="6"/>
        <v>108</v>
      </c>
      <c r="X30" s="108"/>
      <c r="Y30" s="104"/>
      <c r="Z30" s="89"/>
    </row>
    <row r="31" spans="1:26" ht="13.5" customHeight="1" x14ac:dyDescent="0.2">
      <c r="A31" s="55">
        <v>40328</v>
      </c>
      <c r="B31" s="65">
        <v>20565</v>
      </c>
      <c r="C31" s="53">
        <f t="shared" ref="C31:C32" si="11">B31-B30</f>
        <v>55</v>
      </c>
      <c r="D31" s="78">
        <f t="shared" si="5"/>
        <v>35</v>
      </c>
      <c r="E31" s="116">
        <f t="shared" si="6"/>
        <v>20</v>
      </c>
      <c r="X31" s="108"/>
      <c r="Y31" s="104"/>
      <c r="Z31" s="89"/>
    </row>
    <row r="32" spans="1:26" ht="13.5" customHeight="1" x14ac:dyDescent="0.2">
      <c r="A32" s="55">
        <v>40329</v>
      </c>
      <c r="B32" s="65">
        <v>20649</v>
      </c>
      <c r="C32" s="53">
        <f t="shared" si="11"/>
        <v>84</v>
      </c>
      <c r="D32" s="78">
        <f t="shared" si="5"/>
        <v>35</v>
      </c>
      <c r="E32" s="116">
        <f t="shared" si="6"/>
        <v>49</v>
      </c>
      <c r="X32" s="108"/>
      <c r="Y32" s="104"/>
      <c r="Z32" s="89"/>
    </row>
    <row r="33" spans="1:26" ht="13.5" customHeight="1" x14ac:dyDescent="0.2">
      <c r="A33" s="55">
        <v>40330</v>
      </c>
      <c r="B33" s="65">
        <v>20707</v>
      </c>
      <c r="C33" s="53">
        <f t="shared" ref="C33:C42" si="12">B33-B32</f>
        <v>58</v>
      </c>
      <c r="D33" s="78">
        <f t="shared" si="5"/>
        <v>35</v>
      </c>
      <c r="E33" s="116">
        <f t="shared" si="6"/>
        <v>23</v>
      </c>
      <c r="X33" s="108"/>
      <c r="Y33" s="104"/>
      <c r="Z33" s="89"/>
    </row>
    <row r="34" spans="1:26" ht="13.5" customHeight="1" x14ac:dyDescent="0.2">
      <c r="A34" s="55">
        <v>40331</v>
      </c>
      <c r="B34" s="65">
        <v>20744</v>
      </c>
      <c r="C34" s="53">
        <f t="shared" si="12"/>
        <v>37</v>
      </c>
      <c r="D34" s="78">
        <f t="shared" si="5"/>
        <v>35</v>
      </c>
      <c r="E34" s="116">
        <f t="shared" si="6"/>
        <v>2</v>
      </c>
      <c r="X34" s="108"/>
      <c r="Y34" s="104"/>
      <c r="Z34" s="89"/>
    </row>
    <row r="35" spans="1:26" ht="13.5" customHeight="1" x14ac:dyDescent="0.2">
      <c r="A35" s="55">
        <v>40332</v>
      </c>
      <c r="B35" s="65">
        <v>20821</v>
      </c>
      <c r="C35" s="53">
        <f t="shared" si="12"/>
        <v>77</v>
      </c>
      <c r="D35" s="78">
        <f t="shared" si="5"/>
        <v>35</v>
      </c>
      <c r="E35" s="116">
        <f t="shared" si="6"/>
        <v>42</v>
      </c>
      <c r="X35" s="108"/>
      <c r="Y35" s="104"/>
      <c r="Z35" s="89"/>
    </row>
    <row r="36" spans="1:26" ht="13.5" customHeight="1" x14ac:dyDescent="0.2">
      <c r="A36" s="55">
        <v>40333</v>
      </c>
      <c r="B36" s="65">
        <v>20847</v>
      </c>
      <c r="C36" s="53">
        <f t="shared" si="12"/>
        <v>26</v>
      </c>
      <c r="D36" s="78">
        <f t="shared" si="5"/>
        <v>26</v>
      </c>
      <c r="E36" s="116">
        <f t="shared" si="6"/>
        <v>0</v>
      </c>
      <c r="X36" s="108"/>
      <c r="Y36" s="104"/>
      <c r="Z36" s="89"/>
    </row>
    <row r="37" spans="1:26" ht="13.5" customHeight="1" x14ac:dyDescent="0.2">
      <c r="A37" s="55">
        <v>40334</v>
      </c>
      <c r="B37" s="54">
        <v>20858</v>
      </c>
      <c r="C37" s="53">
        <f t="shared" si="12"/>
        <v>11</v>
      </c>
      <c r="D37" s="78">
        <f t="shared" si="5"/>
        <v>11</v>
      </c>
      <c r="E37" s="116">
        <f t="shared" si="6"/>
        <v>0</v>
      </c>
      <c r="X37" s="108"/>
      <c r="Y37" s="104"/>
      <c r="Z37" s="89"/>
    </row>
    <row r="38" spans="1:26" ht="13.5" customHeight="1" x14ac:dyDescent="0.2">
      <c r="A38" s="55">
        <v>40335</v>
      </c>
      <c r="B38" s="54">
        <v>20913</v>
      </c>
      <c r="C38" s="53">
        <f t="shared" si="12"/>
        <v>55</v>
      </c>
      <c r="D38" s="78">
        <f t="shared" si="5"/>
        <v>35</v>
      </c>
      <c r="E38" s="116">
        <f t="shared" si="6"/>
        <v>20</v>
      </c>
      <c r="X38" s="108"/>
      <c r="Y38" s="104"/>
      <c r="Z38" s="89"/>
    </row>
    <row r="39" spans="1:26" ht="13.5" customHeight="1" x14ac:dyDescent="0.2">
      <c r="A39" s="55">
        <v>40336</v>
      </c>
      <c r="B39" s="54">
        <v>20957</v>
      </c>
      <c r="C39" s="53">
        <f t="shared" si="12"/>
        <v>44</v>
      </c>
      <c r="D39" s="78">
        <f t="shared" si="5"/>
        <v>35</v>
      </c>
      <c r="E39" s="116">
        <f t="shared" si="6"/>
        <v>9</v>
      </c>
      <c r="X39" s="108"/>
      <c r="Y39" s="104"/>
      <c r="Z39" s="89"/>
    </row>
    <row r="40" spans="1:26" ht="13.5" customHeight="1" x14ac:dyDescent="0.2">
      <c r="A40" s="55">
        <v>40337</v>
      </c>
      <c r="B40" s="54">
        <v>21009</v>
      </c>
      <c r="C40" s="53">
        <f t="shared" si="12"/>
        <v>52</v>
      </c>
      <c r="D40" s="78">
        <f t="shared" si="5"/>
        <v>35</v>
      </c>
      <c r="E40" s="116">
        <f t="shared" si="6"/>
        <v>17</v>
      </c>
      <c r="X40" s="108"/>
      <c r="Y40" s="104"/>
      <c r="Z40" s="89"/>
    </row>
    <row r="41" spans="1:26" ht="13.5" customHeight="1" x14ac:dyDescent="0.2">
      <c r="A41" s="55">
        <v>40338</v>
      </c>
      <c r="B41" s="54">
        <v>21045</v>
      </c>
      <c r="C41" s="53">
        <f t="shared" si="12"/>
        <v>36</v>
      </c>
      <c r="D41" s="78">
        <f t="shared" si="5"/>
        <v>35</v>
      </c>
      <c r="E41" s="116">
        <f t="shared" si="6"/>
        <v>1</v>
      </c>
      <c r="X41" s="108"/>
      <c r="Y41" s="104"/>
      <c r="Z41" s="89"/>
    </row>
    <row r="42" spans="1:26" ht="13.5" customHeight="1" x14ac:dyDescent="0.2">
      <c r="A42" s="55">
        <v>40339</v>
      </c>
      <c r="B42" s="54">
        <v>21098</v>
      </c>
      <c r="C42" s="53">
        <f t="shared" si="12"/>
        <v>53</v>
      </c>
      <c r="D42" s="78">
        <f t="shared" si="5"/>
        <v>35</v>
      </c>
      <c r="E42" s="116">
        <f t="shared" si="6"/>
        <v>18</v>
      </c>
      <c r="X42" s="108"/>
      <c r="Y42" s="104"/>
      <c r="Z42" s="89"/>
    </row>
    <row r="43" spans="1:26" ht="13.5" customHeight="1" x14ac:dyDescent="0.2">
      <c r="A43" s="55">
        <v>40340</v>
      </c>
      <c r="B43" s="54">
        <v>21157</v>
      </c>
      <c r="C43" s="53">
        <f t="shared" ref="C43:C51" si="13">B43-B42</f>
        <v>59</v>
      </c>
      <c r="D43" s="78">
        <f t="shared" si="5"/>
        <v>35</v>
      </c>
      <c r="E43" s="116">
        <f t="shared" si="6"/>
        <v>24</v>
      </c>
      <c r="X43" s="108"/>
      <c r="Y43" s="104"/>
      <c r="Z43" s="89"/>
    </row>
    <row r="44" spans="1:26" ht="13.5" customHeight="1" x14ac:dyDescent="0.2">
      <c r="A44" s="55">
        <v>40341</v>
      </c>
      <c r="B44" s="54">
        <v>21213</v>
      </c>
      <c r="C44" s="53">
        <f t="shared" si="13"/>
        <v>56</v>
      </c>
      <c r="D44" s="78">
        <f t="shared" si="5"/>
        <v>35</v>
      </c>
      <c r="E44" s="116">
        <f t="shared" si="6"/>
        <v>21</v>
      </c>
      <c r="X44" s="108"/>
      <c r="Y44" s="104"/>
      <c r="Z44" s="89"/>
    </row>
    <row r="45" spans="1:26" ht="13.5" customHeight="1" x14ac:dyDescent="0.2">
      <c r="A45" s="55">
        <v>40342</v>
      </c>
      <c r="B45" s="54">
        <v>21258</v>
      </c>
      <c r="C45" s="53">
        <f t="shared" si="13"/>
        <v>45</v>
      </c>
      <c r="D45" s="78">
        <f t="shared" si="5"/>
        <v>35</v>
      </c>
      <c r="E45" s="116">
        <f t="shared" si="6"/>
        <v>10</v>
      </c>
      <c r="X45" s="108"/>
      <c r="Y45" s="104"/>
      <c r="Z45" s="89"/>
    </row>
    <row r="46" spans="1:26" ht="13.5" customHeight="1" x14ac:dyDescent="0.2">
      <c r="A46" s="55">
        <v>40343</v>
      </c>
      <c r="B46" s="54">
        <v>21304</v>
      </c>
      <c r="C46" s="53">
        <f t="shared" si="13"/>
        <v>46</v>
      </c>
      <c r="D46" s="78">
        <f t="shared" si="5"/>
        <v>35</v>
      </c>
      <c r="E46" s="116">
        <f t="shared" si="6"/>
        <v>11</v>
      </c>
      <c r="X46" s="108"/>
      <c r="Y46" s="104"/>
      <c r="Z46" s="89"/>
    </row>
    <row r="47" spans="1:26" ht="13.5" customHeight="1" x14ac:dyDescent="0.2">
      <c r="A47" s="55">
        <v>40344</v>
      </c>
      <c r="B47" s="54">
        <v>21355</v>
      </c>
      <c r="C47" s="53">
        <f t="shared" si="13"/>
        <v>51</v>
      </c>
      <c r="D47" s="78">
        <f t="shared" si="5"/>
        <v>35</v>
      </c>
      <c r="E47" s="116">
        <f t="shared" si="6"/>
        <v>16</v>
      </c>
      <c r="X47" s="108"/>
      <c r="Y47" s="104"/>
      <c r="Z47" s="89"/>
    </row>
    <row r="48" spans="1:26" ht="13.5" customHeight="1" x14ac:dyDescent="0.2">
      <c r="A48" s="55">
        <v>40345</v>
      </c>
      <c r="B48" s="54">
        <v>21389</v>
      </c>
      <c r="C48" s="53">
        <f t="shared" si="13"/>
        <v>34</v>
      </c>
      <c r="D48" s="78">
        <f t="shared" si="5"/>
        <v>34</v>
      </c>
      <c r="E48" s="116">
        <f t="shared" si="6"/>
        <v>0</v>
      </c>
      <c r="X48" s="108"/>
      <c r="Y48" s="104"/>
      <c r="Z48" s="89"/>
    </row>
    <row r="49" spans="1:26" ht="13.5" customHeight="1" x14ac:dyDescent="0.2">
      <c r="A49" s="55">
        <v>40346</v>
      </c>
      <c r="B49" s="54">
        <v>21424</v>
      </c>
      <c r="C49" s="53">
        <f t="shared" si="13"/>
        <v>35</v>
      </c>
      <c r="D49" s="78">
        <f t="shared" si="5"/>
        <v>35</v>
      </c>
      <c r="E49" s="116">
        <f t="shared" si="6"/>
        <v>0</v>
      </c>
      <c r="X49" s="108"/>
      <c r="Y49" s="104"/>
      <c r="Z49" s="89"/>
    </row>
    <row r="50" spans="1:26" ht="13.5" customHeight="1" x14ac:dyDescent="0.2">
      <c r="A50" s="55">
        <v>40347</v>
      </c>
      <c r="B50" s="54">
        <v>21474</v>
      </c>
      <c r="C50" s="53">
        <f t="shared" si="13"/>
        <v>50</v>
      </c>
      <c r="D50" s="78">
        <f t="shared" si="5"/>
        <v>35</v>
      </c>
      <c r="E50" s="116">
        <f t="shared" si="6"/>
        <v>15</v>
      </c>
      <c r="X50" s="108"/>
      <c r="Y50" s="104"/>
      <c r="Z50" s="89"/>
    </row>
    <row r="51" spans="1:26" ht="13.5" customHeight="1" x14ac:dyDescent="0.2">
      <c r="A51" s="55">
        <v>40348</v>
      </c>
      <c r="B51" s="54">
        <v>21588</v>
      </c>
      <c r="C51" s="53">
        <f t="shared" si="13"/>
        <v>114</v>
      </c>
      <c r="D51" s="78">
        <f t="shared" si="5"/>
        <v>35</v>
      </c>
      <c r="E51" s="116">
        <f t="shared" si="6"/>
        <v>79</v>
      </c>
      <c r="X51" s="108"/>
      <c r="Y51" s="104"/>
      <c r="Z51" s="89"/>
    </row>
    <row r="52" spans="1:26" ht="13.5" customHeight="1" x14ac:dyDescent="0.2">
      <c r="A52" s="55">
        <v>40349</v>
      </c>
      <c r="B52" s="54">
        <v>21624</v>
      </c>
      <c r="C52" s="53">
        <f t="shared" ref="C52:C60" si="14">B52-B51</f>
        <v>36</v>
      </c>
      <c r="D52" s="78">
        <f t="shared" si="5"/>
        <v>35</v>
      </c>
      <c r="E52" s="116">
        <f t="shared" si="6"/>
        <v>1</v>
      </c>
      <c r="X52" s="108"/>
      <c r="Y52" s="104"/>
      <c r="Z52" s="89"/>
    </row>
    <row r="53" spans="1:26" ht="13.5" customHeight="1" x14ac:dyDescent="0.2">
      <c r="A53" s="55">
        <v>40350</v>
      </c>
      <c r="B53" s="54">
        <v>21671</v>
      </c>
      <c r="C53" s="53">
        <f t="shared" si="14"/>
        <v>47</v>
      </c>
      <c r="D53" s="78">
        <f t="shared" si="5"/>
        <v>35</v>
      </c>
      <c r="E53" s="116">
        <f t="shared" si="6"/>
        <v>12</v>
      </c>
      <c r="X53" s="108"/>
      <c r="Y53" s="104"/>
      <c r="Z53" s="89"/>
    </row>
    <row r="54" spans="1:26" ht="13.5" customHeight="1" x14ac:dyDescent="0.2">
      <c r="A54" s="55">
        <v>40351</v>
      </c>
      <c r="B54" s="54">
        <v>21705</v>
      </c>
      <c r="C54" s="53">
        <f t="shared" si="14"/>
        <v>34</v>
      </c>
      <c r="D54" s="78">
        <f t="shared" si="5"/>
        <v>34</v>
      </c>
      <c r="E54" s="116">
        <f t="shared" si="6"/>
        <v>0</v>
      </c>
      <c r="X54" s="108"/>
      <c r="Y54" s="104"/>
      <c r="Z54" s="89"/>
    </row>
    <row r="55" spans="1:26" ht="13.5" customHeight="1" x14ac:dyDescent="0.2">
      <c r="A55" s="55">
        <v>40352</v>
      </c>
      <c r="B55" s="54">
        <v>21770</v>
      </c>
      <c r="C55" s="53">
        <f t="shared" si="14"/>
        <v>65</v>
      </c>
      <c r="D55" s="78">
        <f t="shared" si="5"/>
        <v>35</v>
      </c>
      <c r="E55" s="116">
        <f t="shared" si="6"/>
        <v>30</v>
      </c>
      <c r="X55" s="108"/>
      <c r="Y55" s="104"/>
      <c r="Z55" s="89"/>
    </row>
    <row r="56" spans="1:26" ht="13.5" customHeight="1" x14ac:dyDescent="0.2">
      <c r="A56" s="55">
        <v>40353</v>
      </c>
      <c r="B56" s="54">
        <v>21810</v>
      </c>
      <c r="C56" s="53">
        <f t="shared" si="14"/>
        <v>40</v>
      </c>
      <c r="D56" s="78">
        <f t="shared" si="5"/>
        <v>35</v>
      </c>
      <c r="E56" s="116">
        <f t="shared" si="6"/>
        <v>5</v>
      </c>
      <c r="X56" s="108"/>
      <c r="Y56" s="104"/>
      <c r="Z56" s="89"/>
    </row>
    <row r="57" spans="1:26" ht="13.5" customHeight="1" x14ac:dyDescent="0.2">
      <c r="A57" s="55">
        <v>40354</v>
      </c>
      <c r="B57" s="54">
        <v>21866</v>
      </c>
      <c r="C57" s="53">
        <f t="shared" si="14"/>
        <v>56</v>
      </c>
      <c r="D57" s="78">
        <f t="shared" si="5"/>
        <v>35</v>
      </c>
      <c r="E57" s="116">
        <f t="shared" si="6"/>
        <v>21</v>
      </c>
      <c r="X57" s="108"/>
      <c r="Y57" s="104"/>
      <c r="Z57" s="89"/>
    </row>
    <row r="58" spans="1:26" ht="13.5" customHeight="1" x14ac:dyDescent="0.2">
      <c r="A58" s="55">
        <v>40355</v>
      </c>
      <c r="B58" s="54">
        <v>21901</v>
      </c>
      <c r="C58" s="53">
        <f t="shared" si="14"/>
        <v>35</v>
      </c>
      <c r="D58" s="78">
        <f t="shared" si="5"/>
        <v>35</v>
      </c>
      <c r="E58" s="116">
        <f t="shared" si="6"/>
        <v>0</v>
      </c>
      <c r="X58" s="108"/>
      <c r="Y58" s="104"/>
      <c r="Z58" s="89"/>
    </row>
    <row r="59" spans="1:26" ht="13.5" customHeight="1" x14ac:dyDescent="0.2">
      <c r="A59" s="55">
        <v>40356</v>
      </c>
      <c r="B59" s="54">
        <v>21934</v>
      </c>
      <c r="C59" s="53">
        <f t="shared" si="14"/>
        <v>33</v>
      </c>
      <c r="D59" s="78">
        <f t="shared" si="5"/>
        <v>33</v>
      </c>
      <c r="E59" s="116">
        <f t="shared" si="6"/>
        <v>0</v>
      </c>
      <c r="X59" s="108"/>
      <c r="Y59" s="104"/>
      <c r="Z59" s="89"/>
    </row>
    <row r="60" spans="1:26" ht="13.5" customHeight="1" x14ac:dyDescent="0.2">
      <c r="A60" s="55">
        <v>40357</v>
      </c>
      <c r="B60" s="54">
        <v>22020</v>
      </c>
      <c r="C60" s="53">
        <f t="shared" si="14"/>
        <v>86</v>
      </c>
      <c r="D60" s="78">
        <f t="shared" si="5"/>
        <v>35</v>
      </c>
      <c r="E60" s="116">
        <f t="shared" si="6"/>
        <v>51</v>
      </c>
      <c r="X60" s="108"/>
      <c r="Y60" s="104"/>
      <c r="Z60" s="89"/>
    </row>
    <row r="61" spans="1:26" ht="13.5" customHeight="1" x14ac:dyDescent="0.2">
      <c r="A61" s="55">
        <v>40358</v>
      </c>
      <c r="B61" s="54">
        <v>22098</v>
      </c>
      <c r="C61" s="53">
        <f t="shared" ref="C61" si="15">B61-B60</f>
        <v>78</v>
      </c>
      <c r="D61" s="78">
        <f t="shared" si="5"/>
        <v>35</v>
      </c>
      <c r="E61" s="116">
        <f t="shared" si="6"/>
        <v>43</v>
      </c>
      <c r="X61" s="108"/>
      <c r="Y61" s="104"/>
      <c r="Z61" s="89"/>
    </row>
    <row r="62" spans="1:26" ht="13.5" customHeight="1" x14ac:dyDescent="0.2">
      <c r="A62" s="55">
        <v>40359</v>
      </c>
      <c r="B62" s="54">
        <v>22194</v>
      </c>
      <c r="C62" s="53">
        <f t="shared" ref="C62:C68" si="16">B62-B61</f>
        <v>96</v>
      </c>
      <c r="D62" s="78">
        <f t="shared" si="5"/>
        <v>35</v>
      </c>
      <c r="E62" s="116">
        <f t="shared" si="6"/>
        <v>61</v>
      </c>
      <c r="X62" s="108"/>
      <c r="Y62" s="104"/>
      <c r="Z62" s="89"/>
    </row>
    <row r="63" spans="1:26" ht="13.5" customHeight="1" x14ac:dyDescent="0.2">
      <c r="A63" s="55">
        <v>40360</v>
      </c>
      <c r="B63" s="54">
        <v>22226</v>
      </c>
      <c r="C63" s="53">
        <f t="shared" si="16"/>
        <v>32</v>
      </c>
      <c r="D63" s="78">
        <f t="shared" si="5"/>
        <v>32</v>
      </c>
      <c r="E63" s="116">
        <f t="shared" si="6"/>
        <v>0</v>
      </c>
      <c r="X63" s="108"/>
      <c r="Y63" s="104"/>
      <c r="Z63" s="89"/>
    </row>
    <row r="64" spans="1:26" ht="13.5" customHeight="1" x14ac:dyDescent="0.2">
      <c r="A64" s="55">
        <v>40361</v>
      </c>
      <c r="B64" s="54">
        <v>22284</v>
      </c>
      <c r="C64" s="53">
        <f t="shared" si="16"/>
        <v>58</v>
      </c>
      <c r="D64" s="78">
        <f t="shared" si="5"/>
        <v>35</v>
      </c>
      <c r="E64" s="116">
        <f t="shared" si="6"/>
        <v>23</v>
      </c>
      <c r="X64" s="108"/>
      <c r="Y64" s="104"/>
      <c r="Z64" s="89"/>
    </row>
    <row r="65" spans="1:26" ht="13.5" customHeight="1" x14ac:dyDescent="0.2">
      <c r="A65" s="55">
        <v>40362</v>
      </c>
      <c r="B65" s="54">
        <v>22372</v>
      </c>
      <c r="C65" s="53">
        <f t="shared" si="16"/>
        <v>88</v>
      </c>
      <c r="D65" s="78">
        <f t="shared" si="5"/>
        <v>35</v>
      </c>
      <c r="E65" s="116">
        <f t="shared" si="6"/>
        <v>53</v>
      </c>
      <c r="X65" s="108"/>
      <c r="Y65" s="104"/>
      <c r="Z65" s="89"/>
    </row>
    <row r="66" spans="1:26" ht="13.5" customHeight="1" x14ac:dyDescent="0.2">
      <c r="A66" s="55">
        <v>40363</v>
      </c>
      <c r="B66" s="54">
        <v>22442</v>
      </c>
      <c r="C66" s="53">
        <f t="shared" si="16"/>
        <v>70</v>
      </c>
      <c r="D66" s="78">
        <f t="shared" si="5"/>
        <v>35</v>
      </c>
      <c r="E66" s="116">
        <f t="shared" si="6"/>
        <v>35</v>
      </c>
      <c r="X66" s="108"/>
      <c r="Y66" s="104"/>
      <c r="Z66" s="89"/>
    </row>
    <row r="67" spans="1:26" ht="13.5" customHeight="1" x14ac:dyDescent="0.2">
      <c r="A67" s="55">
        <v>40364</v>
      </c>
      <c r="B67" s="54">
        <v>22504</v>
      </c>
      <c r="C67" s="53">
        <f t="shared" si="16"/>
        <v>62</v>
      </c>
      <c r="D67" s="78">
        <f t="shared" si="5"/>
        <v>35</v>
      </c>
      <c r="E67" s="116">
        <f t="shared" si="6"/>
        <v>27</v>
      </c>
      <c r="X67" s="108"/>
      <c r="Y67" s="104"/>
      <c r="Z67" s="89"/>
    </row>
    <row r="68" spans="1:26" ht="13.5" customHeight="1" x14ac:dyDescent="0.2">
      <c r="A68" s="55">
        <v>40365</v>
      </c>
      <c r="B68" s="54">
        <v>22554</v>
      </c>
      <c r="C68" s="53">
        <f t="shared" si="16"/>
        <v>50</v>
      </c>
      <c r="D68" s="78">
        <f t="shared" si="5"/>
        <v>35</v>
      </c>
      <c r="E68" s="116">
        <f t="shared" si="6"/>
        <v>15</v>
      </c>
      <c r="X68" s="108"/>
      <c r="Y68" s="104"/>
      <c r="Z68" s="89"/>
    </row>
    <row r="69" spans="1:26" ht="13.5" customHeight="1" x14ac:dyDescent="0.2">
      <c r="A69" s="55">
        <v>40366</v>
      </c>
      <c r="B69" s="54">
        <v>22605</v>
      </c>
      <c r="C69" s="53">
        <f t="shared" ref="C69:C75" si="17">B69-B68</f>
        <v>51</v>
      </c>
      <c r="D69" s="78">
        <f t="shared" si="5"/>
        <v>35</v>
      </c>
      <c r="E69" s="116">
        <f t="shared" si="6"/>
        <v>16</v>
      </c>
      <c r="X69" s="108"/>
      <c r="Y69" s="104"/>
      <c r="Z69" s="89"/>
    </row>
    <row r="70" spans="1:26" ht="13.5" customHeight="1" x14ac:dyDescent="0.2">
      <c r="A70" s="55">
        <v>40367</v>
      </c>
      <c r="B70" s="54">
        <v>22662</v>
      </c>
      <c r="C70" s="53">
        <f t="shared" si="17"/>
        <v>57</v>
      </c>
      <c r="D70" s="78">
        <f t="shared" si="5"/>
        <v>35</v>
      </c>
      <c r="E70" s="116">
        <f t="shared" si="6"/>
        <v>22</v>
      </c>
      <c r="X70" s="108"/>
      <c r="Y70" s="104"/>
      <c r="Z70" s="89"/>
    </row>
    <row r="71" spans="1:26" ht="13.5" customHeight="1" x14ac:dyDescent="0.2">
      <c r="A71" s="55">
        <v>40368</v>
      </c>
      <c r="B71" s="54">
        <v>22690</v>
      </c>
      <c r="C71" s="53">
        <f t="shared" si="17"/>
        <v>28</v>
      </c>
      <c r="D71" s="78">
        <f t="shared" si="5"/>
        <v>28</v>
      </c>
      <c r="E71" s="116">
        <f t="shared" si="6"/>
        <v>0</v>
      </c>
      <c r="X71" s="108"/>
      <c r="Y71" s="104"/>
      <c r="Z71" s="89"/>
    </row>
    <row r="72" spans="1:26" ht="13.5" customHeight="1" x14ac:dyDescent="0.2">
      <c r="A72" s="55">
        <v>40369</v>
      </c>
      <c r="B72" s="54">
        <v>22756</v>
      </c>
      <c r="C72" s="53">
        <f t="shared" si="17"/>
        <v>66</v>
      </c>
      <c r="D72" s="78">
        <f t="shared" si="5"/>
        <v>35</v>
      </c>
      <c r="E72" s="116">
        <f t="shared" si="6"/>
        <v>31</v>
      </c>
      <c r="X72" s="108"/>
      <c r="Y72" s="104"/>
      <c r="Z72" s="89"/>
    </row>
    <row r="73" spans="1:26" ht="13.5" customHeight="1" x14ac:dyDescent="0.2">
      <c r="A73" s="55">
        <v>40370</v>
      </c>
      <c r="B73" s="54">
        <v>22875</v>
      </c>
      <c r="C73" s="53">
        <f t="shared" si="17"/>
        <v>119</v>
      </c>
      <c r="D73" s="78">
        <f t="shared" si="5"/>
        <v>35</v>
      </c>
      <c r="E73" s="116">
        <f t="shared" si="6"/>
        <v>84</v>
      </c>
      <c r="X73" s="108"/>
      <c r="Y73" s="104"/>
      <c r="Z73" s="89"/>
    </row>
    <row r="74" spans="1:26" ht="13.5" customHeight="1" x14ac:dyDescent="0.2">
      <c r="A74" s="55">
        <v>40371</v>
      </c>
      <c r="B74" s="54">
        <v>22910</v>
      </c>
      <c r="C74" s="53">
        <f t="shared" si="17"/>
        <v>35</v>
      </c>
      <c r="D74" s="78">
        <f t="shared" si="5"/>
        <v>35</v>
      </c>
      <c r="E74" s="116">
        <f t="shared" si="6"/>
        <v>0</v>
      </c>
      <c r="X74" s="108"/>
      <c r="Y74" s="104"/>
      <c r="Z74" s="89"/>
    </row>
    <row r="75" spans="1:26" ht="13.5" customHeight="1" x14ac:dyDescent="0.2">
      <c r="A75" s="55">
        <v>40372</v>
      </c>
      <c r="B75" s="54">
        <v>22962</v>
      </c>
      <c r="C75" s="53">
        <f t="shared" si="17"/>
        <v>52</v>
      </c>
      <c r="D75" s="78">
        <f t="shared" si="5"/>
        <v>35</v>
      </c>
      <c r="E75" s="116">
        <f t="shared" si="6"/>
        <v>17</v>
      </c>
      <c r="X75" s="108"/>
      <c r="Y75" s="104"/>
      <c r="Z75" s="89"/>
    </row>
    <row r="76" spans="1:26" ht="13.5" customHeight="1" x14ac:dyDescent="0.2">
      <c r="A76" s="55">
        <v>40373</v>
      </c>
      <c r="B76" s="54">
        <v>22999</v>
      </c>
      <c r="C76" s="53">
        <f t="shared" ref="C76:C77" si="18">B76-B75</f>
        <v>37</v>
      </c>
      <c r="D76" s="78">
        <f t="shared" si="5"/>
        <v>35</v>
      </c>
      <c r="E76" s="116">
        <f t="shared" si="6"/>
        <v>2</v>
      </c>
      <c r="X76" s="108"/>
      <c r="Y76" s="104"/>
      <c r="Z76" s="89"/>
    </row>
    <row r="77" spans="1:26" ht="13.5" customHeight="1" x14ac:dyDescent="0.2">
      <c r="A77" s="55">
        <v>40374</v>
      </c>
      <c r="B77" s="54">
        <v>23056</v>
      </c>
      <c r="C77" s="53">
        <f t="shared" si="18"/>
        <v>57</v>
      </c>
      <c r="D77" s="78">
        <f t="shared" si="5"/>
        <v>35</v>
      </c>
      <c r="E77" s="116">
        <f t="shared" si="6"/>
        <v>22</v>
      </c>
      <c r="X77" s="108"/>
      <c r="Y77" s="104"/>
      <c r="Z77" s="89"/>
    </row>
    <row r="78" spans="1:26" ht="13.5" customHeight="1" x14ac:dyDescent="0.2">
      <c r="A78" s="55">
        <v>40375</v>
      </c>
      <c r="B78" s="54">
        <v>23106</v>
      </c>
      <c r="C78" s="53">
        <f t="shared" ref="C78:C86" si="19">B78-B77</f>
        <v>50</v>
      </c>
      <c r="D78" s="78">
        <f t="shared" si="5"/>
        <v>35</v>
      </c>
      <c r="E78" s="116">
        <f t="shared" si="6"/>
        <v>15</v>
      </c>
      <c r="X78" s="108"/>
      <c r="Y78" s="104"/>
      <c r="Z78" s="89"/>
    </row>
    <row r="79" spans="1:26" ht="13.5" customHeight="1" x14ac:dyDescent="0.2">
      <c r="A79" s="55">
        <v>40376</v>
      </c>
      <c r="B79" s="54">
        <v>23215</v>
      </c>
      <c r="C79" s="53">
        <f t="shared" si="19"/>
        <v>109</v>
      </c>
      <c r="D79" s="78">
        <f t="shared" si="5"/>
        <v>35</v>
      </c>
      <c r="E79" s="116">
        <f t="shared" si="6"/>
        <v>74</v>
      </c>
      <c r="X79" s="108"/>
      <c r="Y79" s="104"/>
      <c r="Z79" s="89"/>
    </row>
    <row r="80" spans="1:26" ht="13.5" customHeight="1" x14ac:dyDescent="0.2">
      <c r="A80" s="55">
        <v>40377</v>
      </c>
      <c r="B80" s="54">
        <v>23237</v>
      </c>
      <c r="C80" s="53">
        <f t="shared" si="19"/>
        <v>22</v>
      </c>
      <c r="D80" s="78">
        <f t="shared" si="5"/>
        <v>22</v>
      </c>
      <c r="E80" s="116">
        <f t="shared" si="6"/>
        <v>0</v>
      </c>
      <c r="X80" s="108"/>
      <c r="Y80" s="104"/>
      <c r="Z80" s="89"/>
    </row>
    <row r="81" spans="1:26" ht="13.5" customHeight="1" x14ac:dyDescent="0.2">
      <c r="A81" s="55">
        <v>40378</v>
      </c>
      <c r="B81" s="54">
        <v>23300</v>
      </c>
      <c r="C81" s="53">
        <f t="shared" si="19"/>
        <v>63</v>
      </c>
      <c r="D81" s="78">
        <f t="shared" si="5"/>
        <v>35</v>
      </c>
      <c r="E81" s="116">
        <f t="shared" si="6"/>
        <v>28</v>
      </c>
      <c r="X81" s="108"/>
      <c r="Y81" s="104"/>
      <c r="Z81" s="89"/>
    </row>
    <row r="82" spans="1:26" ht="13.5" customHeight="1" x14ac:dyDescent="0.2">
      <c r="A82" s="55">
        <v>40379</v>
      </c>
      <c r="B82" s="54">
        <v>23318</v>
      </c>
      <c r="C82" s="53">
        <f t="shared" si="19"/>
        <v>18</v>
      </c>
      <c r="D82" s="78">
        <f t="shared" ref="D82:D108" si="20">IF(C82&gt;35,35,C82)</f>
        <v>18</v>
      </c>
      <c r="E82" s="116">
        <f t="shared" ref="E82:E108" si="21">IF(C82&gt;35,C82-35,0)</f>
        <v>0</v>
      </c>
      <c r="X82" s="108"/>
      <c r="Y82" s="104"/>
      <c r="Z82" s="89"/>
    </row>
    <row r="83" spans="1:26" ht="13.5" customHeight="1" x14ac:dyDescent="0.2">
      <c r="A83" s="55">
        <v>40380</v>
      </c>
      <c r="B83" s="54">
        <v>23371</v>
      </c>
      <c r="C83" s="53">
        <f t="shared" si="19"/>
        <v>53</v>
      </c>
      <c r="D83" s="78">
        <f t="shared" si="20"/>
        <v>35</v>
      </c>
      <c r="E83" s="116">
        <f t="shared" si="21"/>
        <v>18</v>
      </c>
      <c r="X83" s="108"/>
      <c r="Y83" s="104"/>
      <c r="Z83" s="89"/>
    </row>
    <row r="84" spans="1:26" ht="13.5" customHeight="1" x14ac:dyDescent="0.2">
      <c r="A84" s="55">
        <v>40381</v>
      </c>
      <c r="B84" s="54">
        <v>23426</v>
      </c>
      <c r="C84" s="53">
        <f t="shared" si="19"/>
        <v>55</v>
      </c>
      <c r="D84" s="78">
        <f t="shared" si="20"/>
        <v>35</v>
      </c>
      <c r="E84" s="116">
        <f t="shared" si="21"/>
        <v>20</v>
      </c>
      <c r="X84" s="108"/>
      <c r="Y84" s="104"/>
      <c r="Z84" s="89"/>
    </row>
    <row r="85" spans="1:26" ht="13.5" customHeight="1" x14ac:dyDescent="0.2">
      <c r="A85" s="55">
        <v>40382</v>
      </c>
      <c r="B85" s="54">
        <v>23488</v>
      </c>
      <c r="C85" s="53">
        <f t="shared" si="19"/>
        <v>62</v>
      </c>
      <c r="D85" s="78">
        <f t="shared" si="20"/>
        <v>35</v>
      </c>
      <c r="E85" s="116">
        <f t="shared" si="21"/>
        <v>27</v>
      </c>
      <c r="X85" s="108"/>
      <c r="Y85" s="104"/>
      <c r="Z85" s="89"/>
    </row>
    <row r="86" spans="1:26" ht="13.5" customHeight="1" x14ac:dyDescent="0.2">
      <c r="A86" s="55">
        <v>40383</v>
      </c>
      <c r="B86" s="54">
        <v>23559</v>
      </c>
      <c r="C86" s="53">
        <f t="shared" si="19"/>
        <v>71</v>
      </c>
      <c r="D86" s="78">
        <f t="shared" si="20"/>
        <v>35</v>
      </c>
      <c r="E86" s="116">
        <f t="shared" si="21"/>
        <v>36</v>
      </c>
      <c r="X86" s="108"/>
      <c r="Y86" s="104"/>
      <c r="Z86" s="89"/>
    </row>
    <row r="87" spans="1:26" ht="13.5" customHeight="1" x14ac:dyDescent="0.2">
      <c r="A87" s="55">
        <v>40384</v>
      </c>
      <c r="B87" s="54">
        <v>23678</v>
      </c>
      <c r="C87" s="53">
        <f t="shared" ref="C87:C89" si="22">B87-B86</f>
        <v>119</v>
      </c>
      <c r="D87" s="78">
        <f t="shared" si="20"/>
        <v>35</v>
      </c>
      <c r="E87" s="116">
        <f t="shared" si="21"/>
        <v>84</v>
      </c>
      <c r="X87" s="108"/>
      <c r="Y87" s="104"/>
      <c r="Z87" s="89"/>
    </row>
    <row r="88" spans="1:26" ht="13.5" customHeight="1" x14ac:dyDescent="0.2">
      <c r="A88" s="55">
        <v>40385</v>
      </c>
      <c r="B88" s="54">
        <v>23718</v>
      </c>
      <c r="C88" s="53">
        <f t="shared" si="22"/>
        <v>40</v>
      </c>
      <c r="D88" s="78">
        <f t="shared" si="20"/>
        <v>35</v>
      </c>
      <c r="E88" s="116">
        <f t="shared" si="21"/>
        <v>5</v>
      </c>
      <c r="X88" s="108"/>
      <c r="Y88" s="104"/>
      <c r="Z88" s="89"/>
    </row>
    <row r="89" spans="1:26" ht="13.5" customHeight="1" x14ac:dyDescent="0.2">
      <c r="A89" s="55">
        <v>40386</v>
      </c>
      <c r="B89" s="54">
        <v>23743</v>
      </c>
      <c r="C89" s="53">
        <f t="shared" si="22"/>
        <v>25</v>
      </c>
      <c r="D89" s="78">
        <f t="shared" si="20"/>
        <v>25</v>
      </c>
      <c r="E89" s="116">
        <f t="shared" si="21"/>
        <v>0</v>
      </c>
      <c r="X89" s="108"/>
      <c r="Y89" s="104"/>
      <c r="Z89" s="89"/>
    </row>
    <row r="90" spans="1:26" ht="13.5" customHeight="1" x14ac:dyDescent="0.2">
      <c r="A90" s="55">
        <v>40387</v>
      </c>
      <c r="B90" s="54">
        <v>23791</v>
      </c>
      <c r="C90" s="53">
        <f t="shared" ref="C90:C92" si="23">B90-B89</f>
        <v>48</v>
      </c>
      <c r="D90" s="78">
        <f t="shared" si="20"/>
        <v>35</v>
      </c>
      <c r="E90" s="116">
        <f t="shared" si="21"/>
        <v>13</v>
      </c>
      <c r="X90" s="108"/>
      <c r="Y90" s="104"/>
      <c r="Z90" s="89"/>
    </row>
    <row r="91" spans="1:26" ht="13.5" customHeight="1" x14ac:dyDescent="0.2">
      <c r="A91" s="55">
        <v>40388</v>
      </c>
      <c r="B91" s="54">
        <v>23842</v>
      </c>
      <c r="C91" s="53">
        <f t="shared" si="23"/>
        <v>51</v>
      </c>
      <c r="D91" s="78">
        <f t="shared" si="20"/>
        <v>35</v>
      </c>
      <c r="E91" s="116">
        <f t="shared" si="21"/>
        <v>16</v>
      </c>
      <c r="X91" s="108"/>
      <c r="Y91" s="104"/>
      <c r="Z91" s="89"/>
    </row>
    <row r="92" spans="1:26" ht="13.5" customHeight="1" x14ac:dyDescent="0.2">
      <c r="A92" s="55">
        <v>40389</v>
      </c>
      <c r="B92" s="54">
        <v>23909</v>
      </c>
      <c r="C92" s="53">
        <f t="shared" si="23"/>
        <v>67</v>
      </c>
      <c r="D92" s="78">
        <f t="shared" si="20"/>
        <v>35</v>
      </c>
      <c r="E92" s="116">
        <f t="shared" si="21"/>
        <v>32</v>
      </c>
      <c r="X92" s="108"/>
      <c r="Y92" s="104"/>
      <c r="Z92" s="89"/>
    </row>
    <row r="93" spans="1:26" ht="13.5" customHeight="1" x14ac:dyDescent="0.2">
      <c r="A93" s="55">
        <v>40390</v>
      </c>
      <c r="B93" s="54">
        <v>24140</v>
      </c>
      <c r="C93" s="53">
        <f t="shared" ref="C93" si="24">B93-B92</f>
        <v>231</v>
      </c>
      <c r="D93" s="78">
        <f t="shared" si="20"/>
        <v>35</v>
      </c>
      <c r="E93" s="116">
        <f t="shared" si="21"/>
        <v>196</v>
      </c>
      <c r="X93" s="108"/>
      <c r="Y93" s="104"/>
      <c r="Z93" s="89"/>
    </row>
    <row r="94" spans="1:26" ht="13.5" customHeight="1" x14ac:dyDescent="0.2">
      <c r="A94" s="55">
        <v>40391</v>
      </c>
      <c r="B94" s="54">
        <v>24140</v>
      </c>
      <c r="C94" s="53">
        <f t="shared" ref="C94:C95" si="25">B94-B93</f>
        <v>0</v>
      </c>
      <c r="D94" s="78">
        <f t="shared" si="20"/>
        <v>0</v>
      </c>
      <c r="E94" s="116">
        <f t="shared" si="21"/>
        <v>0</v>
      </c>
      <c r="X94" s="108"/>
      <c r="Y94" s="104"/>
      <c r="Z94" s="89"/>
    </row>
    <row r="95" spans="1:26" ht="13.5" customHeight="1" x14ac:dyDescent="0.2">
      <c r="A95" s="55">
        <v>40392</v>
      </c>
      <c r="B95" s="54">
        <v>24164</v>
      </c>
      <c r="C95" s="53">
        <f t="shared" si="25"/>
        <v>24</v>
      </c>
      <c r="D95" s="78">
        <f t="shared" si="20"/>
        <v>24</v>
      </c>
      <c r="E95" s="116">
        <f t="shared" si="21"/>
        <v>0</v>
      </c>
      <c r="X95" s="108"/>
      <c r="Y95" s="104"/>
      <c r="Z95" s="89"/>
    </row>
    <row r="96" spans="1:26" ht="13.5" customHeight="1" x14ac:dyDescent="0.2">
      <c r="A96" s="55">
        <v>40393</v>
      </c>
      <c r="B96" s="54">
        <v>24389</v>
      </c>
      <c r="C96" s="53">
        <f t="shared" ref="C96" si="26">B96-B95</f>
        <v>225</v>
      </c>
      <c r="D96" s="78">
        <f t="shared" si="20"/>
        <v>35</v>
      </c>
      <c r="E96" s="116">
        <f t="shared" si="21"/>
        <v>190</v>
      </c>
      <c r="X96" s="108"/>
      <c r="Y96" s="104"/>
      <c r="Z96" s="89"/>
    </row>
    <row r="97" spans="1:27" ht="13.5" customHeight="1" x14ac:dyDescent="0.2">
      <c r="A97" s="55">
        <v>40394</v>
      </c>
      <c r="B97" s="54">
        <v>24454</v>
      </c>
      <c r="C97" s="53">
        <f t="shared" ref="C97:C99" si="27">B97-B96</f>
        <v>65</v>
      </c>
      <c r="D97" s="78">
        <f t="shared" si="20"/>
        <v>35</v>
      </c>
      <c r="E97" s="116">
        <f t="shared" si="21"/>
        <v>30</v>
      </c>
      <c r="X97" s="108"/>
      <c r="Y97" s="104"/>
      <c r="Z97" s="89"/>
    </row>
    <row r="98" spans="1:27" ht="13.5" customHeight="1" x14ac:dyDescent="0.2">
      <c r="A98" s="55">
        <v>40395</v>
      </c>
      <c r="B98" s="54">
        <v>24508</v>
      </c>
      <c r="C98" s="53">
        <f t="shared" si="27"/>
        <v>54</v>
      </c>
      <c r="D98" s="78">
        <f t="shared" si="20"/>
        <v>35</v>
      </c>
      <c r="E98" s="116">
        <f t="shared" si="21"/>
        <v>19</v>
      </c>
      <c r="X98" s="108"/>
      <c r="Y98" s="104"/>
      <c r="Z98" s="89"/>
    </row>
    <row r="99" spans="1:27" ht="13.5" customHeight="1" x14ac:dyDescent="0.2">
      <c r="A99" s="55">
        <v>40396</v>
      </c>
      <c r="B99" s="54">
        <v>24561</v>
      </c>
      <c r="C99" s="53">
        <f t="shared" si="27"/>
        <v>53</v>
      </c>
      <c r="D99" s="78">
        <f t="shared" si="20"/>
        <v>35</v>
      </c>
      <c r="E99" s="116">
        <f t="shared" si="21"/>
        <v>18</v>
      </c>
      <c r="X99" s="108"/>
      <c r="Y99" s="104"/>
      <c r="Z99" s="89"/>
    </row>
    <row r="100" spans="1:27" ht="13.5" customHeight="1" x14ac:dyDescent="0.2">
      <c r="A100" s="55">
        <v>40397</v>
      </c>
      <c r="B100" s="54">
        <v>24597</v>
      </c>
      <c r="C100" s="53">
        <f t="shared" ref="C100:C102" si="28">B100-B99</f>
        <v>36</v>
      </c>
      <c r="D100" s="78">
        <f t="shared" si="20"/>
        <v>35</v>
      </c>
      <c r="E100" s="116">
        <f t="shared" si="21"/>
        <v>1</v>
      </c>
      <c r="X100" s="108"/>
      <c r="Y100" s="104"/>
      <c r="Z100" s="89"/>
    </row>
    <row r="101" spans="1:27" ht="13.5" customHeight="1" x14ac:dyDescent="0.2">
      <c r="A101" s="55">
        <v>40398</v>
      </c>
      <c r="B101" s="54">
        <v>24642</v>
      </c>
      <c r="C101" s="53">
        <f t="shared" si="28"/>
        <v>45</v>
      </c>
      <c r="D101" s="78">
        <f t="shared" si="20"/>
        <v>35</v>
      </c>
      <c r="E101" s="116">
        <f t="shared" si="21"/>
        <v>10</v>
      </c>
      <c r="X101" s="108"/>
      <c r="Y101" s="104"/>
      <c r="Z101" s="89"/>
    </row>
    <row r="102" spans="1:27" ht="13.5" customHeight="1" x14ac:dyDescent="0.2">
      <c r="A102" s="55">
        <v>40399</v>
      </c>
      <c r="B102" s="54">
        <v>24683</v>
      </c>
      <c r="C102" s="53">
        <f t="shared" si="28"/>
        <v>41</v>
      </c>
      <c r="D102" s="78">
        <f t="shared" si="20"/>
        <v>35</v>
      </c>
      <c r="E102" s="116">
        <f t="shared" si="21"/>
        <v>6</v>
      </c>
      <c r="X102" s="108"/>
      <c r="Y102" s="104"/>
      <c r="Z102" s="89"/>
    </row>
    <row r="103" spans="1:27" ht="13.5" customHeight="1" x14ac:dyDescent="0.2">
      <c r="A103" s="55">
        <v>40400</v>
      </c>
      <c r="B103" s="54">
        <v>24751</v>
      </c>
      <c r="C103" s="53">
        <f t="shared" ref="C103:C104" si="29">B103-B102</f>
        <v>68</v>
      </c>
      <c r="D103" s="78">
        <f t="shared" si="20"/>
        <v>35</v>
      </c>
      <c r="E103" s="116">
        <f t="shared" si="21"/>
        <v>33</v>
      </c>
      <c r="X103" s="108"/>
      <c r="Y103" s="104"/>
      <c r="Z103" s="89"/>
    </row>
    <row r="104" spans="1:27" ht="13.5" customHeight="1" x14ac:dyDescent="0.2">
      <c r="A104" s="55">
        <v>40401</v>
      </c>
      <c r="B104" s="54">
        <v>24806</v>
      </c>
      <c r="C104" s="53">
        <f t="shared" si="29"/>
        <v>55</v>
      </c>
      <c r="D104" s="78">
        <f t="shared" si="20"/>
        <v>35</v>
      </c>
      <c r="E104" s="116">
        <f t="shared" si="21"/>
        <v>20</v>
      </c>
      <c r="X104" s="108"/>
      <c r="Y104" s="104"/>
      <c r="Z104" s="89"/>
    </row>
    <row r="105" spans="1:27" ht="13.5" customHeight="1" x14ac:dyDescent="0.2">
      <c r="A105" s="55">
        <v>40402</v>
      </c>
      <c r="B105" s="54">
        <v>24876</v>
      </c>
      <c r="C105" s="53">
        <f t="shared" ref="C105:C108" si="30">B105-B104</f>
        <v>70</v>
      </c>
      <c r="D105" s="78">
        <f t="shared" si="20"/>
        <v>35</v>
      </c>
      <c r="E105" s="116">
        <f t="shared" si="21"/>
        <v>35</v>
      </c>
      <c r="X105" s="108"/>
      <c r="Y105" s="104"/>
      <c r="Z105" s="89"/>
    </row>
    <row r="106" spans="1:27" ht="13.5" customHeight="1" x14ac:dyDescent="0.2">
      <c r="A106" s="55">
        <v>40403</v>
      </c>
      <c r="B106" s="54">
        <v>24911</v>
      </c>
      <c r="C106" s="53">
        <f t="shared" si="30"/>
        <v>35</v>
      </c>
      <c r="D106" s="78">
        <f t="shared" si="20"/>
        <v>35</v>
      </c>
      <c r="E106" s="116">
        <f t="shared" si="21"/>
        <v>0</v>
      </c>
      <c r="X106" s="108"/>
      <c r="Y106" s="104"/>
      <c r="Z106" s="89"/>
    </row>
    <row r="107" spans="1:27" ht="13.5" customHeight="1" x14ac:dyDescent="0.2">
      <c r="A107" s="55">
        <v>40404</v>
      </c>
      <c r="B107" s="54">
        <v>24972</v>
      </c>
      <c r="C107" s="53">
        <f t="shared" si="30"/>
        <v>61</v>
      </c>
      <c r="D107" s="78">
        <f t="shared" si="20"/>
        <v>35</v>
      </c>
      <c r="E107" s="116">
        <f t="shared" si="21"/>
        <v>26</v>
      </c>
      <c r="X107" s="108"/>
      <c r="Y107" s="104"/>
      <c r="Z107" s="89"/>
    </row>
    <row r="108" spans="1:27" ht="13.5" customHeight="1" x14ac:dyDescent="0.2">
      <c r="A108" s="62">
        <v>40405</v>
      </c>
      <c r="B108" s="87">
        <v>25005</v>
      </c>
      <c r="C108" s="106">
        <f t="shared" si="30"/>
        <v>33</v>
      </c>
      <c r="D108" s="107">
        <f t="shared" si="20"/>
        <v>33</v>
      </c>
      <c r="E108" s="117">
        <f t="shared" si="21"/>
        <v>0</v>
      </c>
      <c r="F108" s="83"/>
      <c r="G108" s="84"/>
      <c r="W108" s="89"/>
      <c r="X108" s="109"/>
      <c r="Y108" s="102"/>
      <c r="Z108" s="85"/>
      <c r="AA108" s="86"/>
    </row>
    <row r="109" spans="1:27" ht="13.5" customHeight="1" x14ac:dyDescent="0.2">
      <c r="A109" s="55">
        <v>40406</v>
      </c>
      <c r="B109" s="54">
        <v>25048</v>
      </c>
      <c r="C109" s="53">
        <f>B109-B108</f>
        <v>43</v>
      </c>
      <c r="D109" s="78">
        <f>IF(C109&gt;35,35,C109)</f>
        <v>35</v>
      </c>
      <c r="E109" s="116">
        <f>IF(C109&gt;35,C109-35,0)</f>
        <v>8</v>
      </c>
      <c r="F109" s="64"/>
      <c r="G109" s="52"/>
      <c r="Z109" s="63"/>
      <c r="AA109" s="58"/>
    </row>
    <row r="110" spans="1:27" ht="13.5" customHeight="1" x14ac:dyDescent="0.2">
      <c r="A110" s="55">
        <v>40407</v>
      </c>
      <c r="B110" s="54">
        <v>25054</v>
      </c>
      <c r="C110" s="53">
        <f>B110-B109</f>
        <v>6</v>
      </c>
      <c r="D110" s="78">
        <f t="shared" ref="D110:D173" si="31">IF(C110&gt;35,35,C110)</f>
        <v>6</v>
      </c>
      <c r="E110" s="116">
        <f t="shared" ref="E110:E173" si="32">IF(C110&gt;35,C110-35,0)</f>
        <v>0</v>
      </c>
      <c r="F110" s="64"/>
      <c r="G110" s="52"/>
      <c r="Z110" s="63"/>
      <c r="AA110" s="58"/>
    </row>
    <row r="111" spans="1:27" ht="13.5" customHeight="1" x14ac:dyDescent="0.2">
      <c r="A111" s="55">
        <v>40408</v>
      </c>
      <c r="B111" s="54">
        <v>25147</v>
      </c>
      <c r="C111" s="53">
        <f t="shared" ref="C111:C118" si="33">B111-B110</f>
        <v>93</v>
      </c>
      <c r="D111" s="78">
        <f t="shared" si="31"/>
        <v>35</v>
      </c>
      <c r="E111" s="116">
        <f t="shared" si="32"/>
        <v>58</v>
      </c>
      <c r="F111" s="64"/>
      <c r="G111" s="52"/>
      <c r="Z111" s="63"/>
      <c r="AA111" s="58"/>
    </row>
    <row r="112" spans="1:27" ht="13.5" customHeight="1" x14ac:dyDescent="0.2">
      <c r="A112" s="55">
        <v>40409</v>
      </c>
      <c r="B112" s="54">
        <v>25187</v>
      </c>
      <c r="C112" s="53">
        <f t="shared" si="33"/>
        <v>40</v>
      </c>
      <c r="D112" s="78">
        <f t="shared" si="31"/>
        <v>35</v>
      </c>
      <c r="E112" s="116">
        <f t="shared" si="32"/>
        <v>5</v>
      </c>
      <c r="F112" s="64"/>
      <c r="G112" s="52"/>
      <c r="Z112" s="63"/>
      <c r="AA112" s="58"/>
    </row>
    <row r="113" spans="1:27" ht="13.5" customHeight="1" x14ac:dyDescent="0.2">
      <c r="A113" s="55">
        <v>40410</v>
      </c>
      <c r="B113" s="54">
        <v>25220</v>
      </c>
      <c r="C113" s="53">
        <f t="shared" si="33"/>
        <v>33</v>
      </c>
      <c r="D113" s="78">
        <f t="shared" si="31"/>
        <v>33</v>
      </c>
      <c r="E113" s="116">
        <f t="shared" si="32"/>
        <v>0</v>
      </c>
      <c r="F113" s="64"/>
      <c r="G113" s="52"/>
      <c r="Z113" s="63"/>
      <c r="AA113" s="58"/>
    </row>
    <row r="114" spans="1:27" ht="13.5" customHeight="1" x14ac:dyDescent="0.2">
      <c r="A114" s="55">
        <v>40411</v>
      </c>
      <c r="B114" s="54">
        <v>25271</v>
      </c>
      <c r="C114" s="53">
        <f t="shared" si="33"/>
        <v>51</v>
      </c>
      <c r="D114" s="78">
        <f t="shared" si="31"/>
        <v>35</v>
      </c>
      <c r="E114" s="116">
        <f t="shared" si="32"/>
        <v>16</v>
      </c>
      <c r="F114" s="64"/>
      <c r="G114" s="52"/>
      <c r="Z114" s="63"/>
      <c r="AA114" s="58"/>
    </row>
    <row r="115" spans="1:27" ht="13.5" customHeight="1" x14ac:dyDescent="0.2">
      <c r="A115" s="55">
        <v>40412</v>
      </c>
      <c r="B115" s="54">
        <v>25321</v>
      </c>
      <c r="C115" s="53">
        <f t="shared" si="33"/>
        <v>50</v>
      </c>
      <c r="D115" s="78">
        <f t="shared" si="31"/>
        <v>35</v>
      </c>
      <c r="E115" s="116">
        <f t="shared" si="32"/>
        <v>15</v>
      </c>
      <c r="F115" s="64"/>
      <c r="G115" s="52"/>
      <c r="Z115" s="63"/>
      <c r="AA115" s="58"/>
    </row>
    <row r="116" spans="1:27" ht="13.5" customHeight="1" x14ac:dyDescent="0.2">
      <c r="A116" s="55">
        <v>40413</v>
      </c>
      <c r="B116" s="54">
        <v>25370</v>
      </c>
      <c r="C116" s="53">
        <f t="shared" si="33"/>
        <v>49</v>
      </c>
      <c r="D116" s="78">
        <f t="shared" si="31"/>
        <v>35</v>
      </c>
      <c r="E116" s="116">
        <f t="shared" si="32"/>
        <v>14</v>
      </c>
      <c r="F116" s="64"/>
      <c r="G116" s="52"/>
      <c r="Z116" s="63"/>
      <c r="AA116" s="58"/>
    </row>
    <row r="117" spans="1:27" ht="13.5" customHeight="1" x14ac:dyDescent="0.2">
      <c r="A117" s="55">
        <v>40414</v>
      </c>
      <c r="B117" s="54">
        <v>25420</v>
      </c>
      <c r="C117" s="53">
        <f t="shared" si="33"/>
        <v>50</v>
      </c>
      <c r="D117" s="78">
        <f t="shared" si="31"/>
        <v>35</v>
      </c>
      <c r="E117" s="116">
        <f t="shared" si="32"/>
        <v>15</v>
      </c>
      <c r="F117" s="64"/>
      <c r="G117" s="52"/>
      <c r="Z117" s="63"/>
      <c r="AA117" s="58"/>
    </row>
    <row r="118" spans="1:27" ht="13.5" customHeight="1" x14ac:dyDescent="0.2">
      <c r="A118" s="55">
        <v>40415</v>
      </c>
      <c r="B118" s="54">
        <v>25478</v>
      </c>
      <c r="C118" s="53">
        <f t="shared" si="33"/>
        <v>58</v>
      </c>
      <c r="D118" s="78">
        <f t="shared" si="31"/>
        <v>35</v>
      </c>
      <c r="E118" s="116">
        <f t="shared" si="32"/>
        <v>23</v>
      </c>
      <c r="F118" s="64"/>
      <c r="G118" s="52"/>
      <c r="Z118" s="63"/>
      <c r="AA118" s="58"/>
    </row>
    <row r="119" spans="1:27" ht="13.5" customHeight="1" x14ac:dyDescent="0.2">
      <c r="A119" s="55">
        <v>40416</v>
      </c>
      <c r="B119" s="54">
        <v>25548</v>
      </c>
      <c r="C119" s="53">
        <f t="shared" ref="C119:C123" si="34">B119-B118</f>
        <v>70</v>
      </c>
      <c r="D119" s="78">
        <f t="shared" si="31"/>
        <v>35</v>
      </c>
      <c r="E119" s="116">
        <f t="shared" si="32"/>
        <v>35</v>
      </c>
      <c r="F119" s="64"/>
      <c r="G119" s="52"/>
      <c r="Z119" s="63"/>
      <c r="AA119" s="58"/>
    </row>
    <row r="120" spans="1:27" ht="13.5" customHeight="1" x14ac:dyDescent="0.2">
      <c r="A120" s="55">
        <v>40417</v>
      </c>
      <c r="B120" s="54">
        <v>25590</v>
      </c>
      <c r="C120" s="53">
        <f t="shared" si="34"/>
        <v>42</v>
      </c>
      <c r="D120" s="78">
        <f t="shared" si="31"/>
        <v>35</v>
      </c>
      <c r="E120" s="116">
        <f t="shared" si="32"/>
        <v>7</v>
      </c>
      <c r="F120" s="64"/>
      <c r="G120" s="52"/>
      <c r="Z120" s="63"/>
      <c r="AA120" s="58"/>
    </row>
    <row r="121" spans="1:27" ht="13.5" customHeight="1" x14ac:dyDescent="0.2">
      <c r="A121" s="55">
        <v>40418</v>
      </c>
      <c r="B121" s="54">
        <v>25626</v>
      </c>
      <c r="C121" s="53">
        <f t="shared" si="34"/>
        <v>36</v>
      </c>
      <c r="D121" s="78">
        <f t="shared" si="31"/>
        <v>35</v>
      </c>
      <c r="E121" s="116">
        <f t="shared" si="32"/>
        <v>1</v>
      </c>
      <c r="F121" s="64"/>
      <c r="G121" s="52"/>
      <c r="Z121" s="63"/>
      <c r="AA121" s="58"/>
    </row>
    <row r="122" spans="1:27" ht="13.5" customHeight="1" x14ac:dyDescent="0.2">
      <c r="A122" s="55">
        <v>40419</v>
      </c>
      <c r="B122" s="54">
        <v>25649</v>
      </c>
      <c r="C122" s="53">
        <f t="shared" si="34"/>
        <v>23</v>
      </c>
      <c r="D122" s="78">
        <f t="shared" si="31"/>
        <v>23</v>
      </c>
      <c r="E122" s="116">
        <f t="shared" si="32"/>
        <v>0</v>
      </c>
      <c r="F122" s="64"/>
      <c r="G122" s="52"/>
      <c r="Z122" s="63"/>
      <c r="AA122" s="58"/>
    </row>
    <row r="123" spans="1:27" ht="13.5" customHeight="1" x14ac:dyDescent="0.2">
      <c r="A123" s="55">
        <v>40420</v>
      </c>
      <c r="B123" s="54">
        <v>25725</v>
      </c>
      <c r="C123" s="53">
        <f t="shared" si="34"/>
        <v>76</v>
      </c>
      <c r="D123" s="78">
        <f t="shared" si="31"/>
        <v>35</v>
      </c>
      <c r="E123" s="116">
        <f t="shared" si="32"/>
        <v>41</v>
      </c>
      <c r="F123" s="64"/>
      <c r="G123" s="52"/>
      <c r="Z123" s="63"/>
      <c r="AA123" s="58"/>
    </row>
    <row r="124" spans="1:27" ht="13.5" customHeight="1" x14ac:dyDescent="0.2">
      <c r="A124" s="55">
        <v>40421</v>
      </c>
      <c r="B124" s="54">
        <v>25770</v>
      </c>
      <c r="C124" s="53">
        <f t="shared" ref="C124" si="35">B124-B123</f>
        <v>45</v>
      </c>
      <c r="D124" s="78">
        <f t="shared" si="31"/>
        <v>35</v>
      </c>
      <c r="E124" s="116">
        <f t="shared" si="32"/>
        <v>10</v>
      </c>
      <c r="F124" s="64"/>
      <c r="G124" s="52"/>
      <c r="Z124" s="63"/>
      <c r="AA124" s="58"/>
    </row>
    <row r="125" spans="1:27" ht="13.5" customHeight="1" x14ac:dyDescent="0.2">
      <c r="A125" s="55">
        <v>40422</v>
      </c>
      <c r="B125" s="54">
        <v>25824</v>
      </c>
      <c r="C125" s="53">
        <f t="shared" ref="C125:C133" si="36">B125-B124</f>
        <v>54</v>
      </c>
      <c r="D125" s="78">
        <f t="shared" si="31"/>
        <v>35</v>
      </c>
      <c r="E125" s="116">
        <f t="shared" si="32"/>
        <v>19</v>
      </c>
      <c r="F125" s="64"/>
      <c r="G125" s="52"/>
      <c r="Z125" s="63"/>
      <c r="AA125" s="58"/>
    </row>
    <row r="126" spans="1:27" ht="13.5" customHeight="1" x14ac:dyDescent="0.2">
      <c r="A126" s="55">
        <v>40423</v>
      </c>
      <c r="B126" s="54">
        <v>25877</v>
      </c>
      <c r="C126" s="53">
        <f t="shared" si="36"/>
        <v>53</v>
      </c>
      <c r="D126" s="78">
        <f t="shared" si="31"/>
        <v>35</v>
      </c>
      <c r="E126" s="116">
        <f t="shared" si="32"/>
        <v>18</v>
      </c>
      <c r="F126" s="64"/>
      <c r="G126" s="52"/>
      <c r="Z126" s="63"/>
      <c r="AA126" s="58"/>
    </row>
    <row r="127" spans="1:27" ht="13.5" customHeight="1" x14ac:dyDescent="0.2">
      <c r="A127" s="55">
        <v>40424</v>
      </c>
      <c r="B127" s="54">
        <v>25934</v>
      </c>
      <c r="C127" s="53">
        <f t="shared" si="36"/>
        <v>57</v>
      </c>
      <c r="D127" s="78">
        <f t="shared" si="31"/>
        <v>35</v>
      </c>
      <c r="E127" s="116">
        <f t="shared" si="32"/>
        <v>22</v>
      </c>
      <c r="F127" s="64"/>
      <c r="G127" s="52"/>
      <c r="Z127" s="63"/>
      <c r="AA127" s="58"/>
    </row>
    <row r="128" spans="1:27" ht="13.5" customHeight="1" x14ac:dyDescent="0.2">
      <c r="A128" s="55">
        <v>40425</v>
      </c>
      <c r="B128" s="54">
        <v>25972</v>
      </c>
      <c r="C128" s="53">
        <f t="shared" si="36"/>
        <v>38</v>
      </c>
      <c r="D128" s="78">
        <f t="shared" si="31"/>
        <v>35</v>
      </c>
      <c r="E128" s="116">
        <f t="shared" si="32"/>
        <v>3</v>
      </c>
      <c r="F128" s="64"/>
      <c r="G128" s="52"/>
      <c r="Z128" s="63"/>
      <c r="AA128" s="58"/>
    </row>
    <row r="129" spans="1:27" ht="13.5" customHeight="1" x14ac:dyDescent="0.2">
      <c r="A129" s="55">
        <v>40426</v>
      </c>
      <c r="B129" s="54">
        <v>26034</v>
      </c>
      <c r="C129" s="53">
        <f t="shared" si="36"/>
        <v>62</v>
      </c>
      <c r="D129" s="78">
        <f t="shared" si="31"/>
        <v>35</v>
      </c>
      <c r="E129" s="116">
        <f t="shared" si="32"/>
        <v>27</v>
      </c>
      <c r="F129" s="64"/>
      <c r="G129" s="52"/>
      <c r="Z129" s="63"/>
      <c r="AA129" s="58"/>
    </row>
    <row r="130" spans="1:27" ht="13.5" customHeight="1" x14ac:dyDescent="0.2">
      <c r="A130" s="55">
        <v>40427</v>
      </c>
      <c r="B130" s="54">
        <v>26075</v>
      </c>
      <c r="C130" s="53">
        <f t="shared" si="36"/>
        <v>41</v>
      </c>
      <c r="D130" s="78">
        <f t="shared" si="31"/>
        <v>35</v>
      </c>
      <c r="E130" s="116">
        <f t="shared" si="32"/>
        <v>6</v>
      </c>
      <c r="F130" s="64"/>
      <c r="G130" s="52"/>
      <c r="Z130" s="63"/>
      <c r="AA130" s="58"/>
    </row>
    <row r="131" spans="1:27" ht="13.5" customHeight="1" x14ac:dyDescent="0.2">
      <c r="A131" s="55">
        <v>40428</v>
      </c>
      <c r="B131" s="54">
        <v>26114</v>
      </c>
      <c r="C131" s="53">
        <f t="shared" si="36"/>
        <v>39</v>
      </c>
      <c r="D131" s="78">
        <f t="shared" si="31"/>
        <v>35</v>
      </c>
      <c r="E131" s="116">
        <f t="shared" si="32"/>
        <v>4</v>
      </c>
      <c r="F131" s="64"/>
      <c r="G131" s="52"/>
      <c r="Z131" s="63"/>
      <c r="AA131" s="58"/>
    </row>
    <row r="132" spans="1:27" ht="13.5" customHeight="1" x14ac:dyDescent="0.2">
      <c r="A132" s="55">
        <v>40429</v>
      </c>
      <c r="B132" s="54">
        <v>26155</v>
      </c>
      <c r="C132" s="53">
        <f t="shared" si="36"/>
        <v>41</v>
      </c>
      <c r="D132" s="78">
        <f t="shared" si="31"/>
        <v>35</v>
      </c>
      <c r="E132" s="116">
        <f t="shared" si="32"/>
        <v>6</v>
      </c>
      <c r="F132" s="64"/>
      <c r="G132" s="52"/>
      <c r="Z132" s="63"/>
      <c r="AA132" s="58"/>
    </row>
    <row r="133" spans="1:27" ht="13.5" customHeight="1" x14ac:dyDescent="0.2">
      <c r="A133" s="55">
        <v>40430</v>
      </c>
      <c r="B133" s="54">
        <v>26224</v>
      </c>
      <c r="C133" s="53">
        <f t="shared" si="36"/>
        <v>69</v>
      </c>
      <c r="D133" s="78">
        <f t="shared" si="31"/>
        <v>35</v>
      </c>
      <c r="E133" s="116">
        <f t="shared" si="32"/>
        <v>34</v>
      </c>
      <c r="F133" s="64"/>
      <c r="G133" s="52"/>
      <c r="Z133" s="63"/>
      <c r="AA133" s="58"/>
    </row>
    <row r="134" spans="1:27" ht="13.5" customHeight="1" x14ac:dyDescent="0.2">
      <c r="A134" s="55">
        <v>40431</v>
      </c>
      <c r="B134" s="54">
        <v>26284</v>
      </c>
      <c r="C134" s="53">
        <f t="shared" ref="C134:C142" si="37">B134-B133</f>
        <v>60</v>
      </c>
      <c r="D134" s="78">
        <f t="shared" si="31"/>
        <v>35</v>
      </c>
      <c r="E134" s="116">
        <f t="shared" si="32"/>
        <v>25</v>
      </c>
      <c r="F134" s="64"/>
      <c r="G134" s="52"/>
      <c r="Z134" s="63"/>
      <c r="AA134" s="58"/>
    </row>
    <row r="135" spans="1:27" ht="13.5" customHeight="1" x14ac:dyDescent="0.2">
      <c r="A135" s="55">
        <v>40432</v>
      </c>
      <c r="B135" s="54">
        <v>26366</v>
      </c>
      <c r="C135" s="53">
        <f t="shared" si="37"/>
        <v>82</v>
      </c>
      <c r="D135" s="78">
        <f t="shared" si="31"/>
        <v>35</v>
      </c>
      <c r="E135" s="116">
        <f t="shared" si="32"/>
        <v>47</v>
      </c>
      <c r="F135" s="64"/>
      <c r="G135" s="52"/>
      <c r="Z135" s="63"/>
      <c r="AA135" s="58"/>
    </row>
    <row r="136" spans="1:27" ht="13.5" customHeight="1" x14ac:dyDescent="0.2">
      <c r="A136" s="55">
        <v>40433</v>
      </c>
      <c r="B136" s="54">
        <v>26407</v>
      </c>
      <c r="C136" s="53">
        <f t="shared" si="37"/>
        <v>41</v>
      </c>
      <c r="D136" s="78">
        <f t="shared" si="31"/>
        <v>35</v>
      </c>
      <c r="E136" s="116">
        <f t="shared" si="32"/>
        <v>6</v>
      </c>
      <c r="F136" s="64"/>
      <c r="G136" s="52"/>
      <c r="Z136" s="63"/>
      <c r="AA136" s="58"/>
    </row>
    <row r="137" spans="1:27" ht="13.5" customHeight="1" x14ac:dyDescent="0.2">
      <c r="A137" s="55">
        <v>40434</v>
      </c>
      <c r="B137" s="54">
        <v>26462</v>
      </c>
      <c r="C137" s="53">
        <f t="shared" si="37"/>
        <v>55</v>
      </c>
      <c r="D137" s="78">
        <f t="shared" si="31"/>
        <v>35</v>
      </c>
      <c r="E137" s="116">
        <f t="shared" si="32"/>
        <v>20</v>
      </c>
      <c r="F137" s="64"/>
      <c r="G137" s="52"/>
      <c r="Z137" s="63"/>
      <c r="AA137" s="58"/>
    </row>
    <row r="138" spans="1:27" ht="13.5" customHeight="1" x14ac:dyDescent="0.2">
      <c r="A138" s="55">
        <v>40435</v>
      </c>
      <c r="B138" s="54">
        <v>26514</v>
      </c>
      <c r="C138" s="53">
        <f t="shared" si="37"/>
        <v>52</v>
      </c>
      <c r="D138" s="78">
        <f t="shared" si="31"/>
        <v>35</v>
      </c>
      <c r="E138" s="116">
        <f t="shared" si="32"/>
        <v>17</v>
      </c>
      <c r="F138" s="64"/>
      <c r="G138" s="52"/>
      <c r="Z138" s="63"/>
      <c r="AA138" s="58"/>
    </row>
    <row r="139" spans="1:27" ht="13.5" customHeight="1" x14ac:dyDescent="0.2">
      <c r="A139" s="55">
        <v>40436</v>
      </c>
      <c r="B139" s="54">
        <v>26561</v>
      </c>
      <c r="C139" s="53">
        <f t="shared" si="37"/>
        <v>47</v>
      </c>
      <c r="D139" s="78">
        <f t="shared" si="31"/>
        <v>35</v>
      </c>
      <c r="E139" s="116">
        <f t="shared" si="32"/>
        <v>12</v>
      </c>
      <c r="F139" s="64"/>
      <c r="G139" s="52"/>
      <c r="Z139" s="63"/>
      <c r="AA139" s="58"/>
    </row>
    <row r="140" spans="1:27" ht="13.5" customHeight="1" x14ac:dyDescent="0.2">
      <c r="A140" s="55">
        <v>40437</v>
      </c>
      <c r="B140" s="54">
        <v>26595</v>
      </c>
      <c r="C140" s="53">
        <f t="shared" si="37"/>
        <v>34</v>
      </c>
      <c r="D140" s="78">
        <f t="shared" si="31"/>
        <v>34</v>
      </c>
      <c r="E140" s="116">
        <f t="shared" si="32"/>
        <v>0</v>
      </c>
      <c r="F140" s="64"/>
      <c r="G140" s="52"/>
      <c r="Z140" s="63"/>
      <c r="AA140" s="58"/>
    </row>
    <row r="141" spans="1:27" ht="13.5" customHeight="1" x14ac:dyDescent="0.2">
      <c r="A141" s="55">
        <v>40438</v>
      </c>
      <c r="B141" s="54">
        <v>26645</v>
      </c>
      <c r="C141" s="53">
        <f t="shared" si="37"/>
        <v>50</v>
      </c>
      <c r="D141" s="78">
        <f t="shared" si="31"/>
        <v>35</v>
      </c>
      <c r="E141" s="116">
        <f t="shared" si="32"/>
        <v>15</v>
      </c>
      <c r="F141" s="64"/>
      <c r="G141" s="52"/>
      <c r="Z141" s="63"/>
      <c r="AA141" s="58"/>
    </row>
    <row r="142" spans="1:27" ht="13.5" customHeight="1" x14ac:dyDescent="0.2">
      <c r="A142" s="55">
        <v>40439</v>
      </c>
      <c r="B142" s="54">
        <v>26727</v>
      </c>
      <c r="C142" s="53">
        <f t="shared" si="37"/>
        <v>82</v>
      </c>
      <c r="D142" s="78">
        <f t="shared" si="31"/>
        <v>35</v>
      </c>
      <c r="E142" s="116">
        <f t="shared" si="32"/>
        <v>47</v>
      </c>
      <c r="F142" s="64"/>
      <c r="G142" s="52"/>
      <c r="Z142" s="63"/>
      <c r="AA142" s="58"/>
    </row>
    <row r="143" spans="1:27" ht="13.5" customHeight="1" x14ac:dyDescent="0.2">
      <c r="A143" s="55">
        <v>40440</v>
      </c>
      <c r="B143" s="54">
        <v>26843</v>
      </c>
      <c r="C143" s="53">
        <f t="shared" ref="C143" si="38">B143-B142</f>
        <v>116</v>
      </c>
      <c r="D143" s="78">
        <f t="shared" si="31"/>
        <v>35</v>
      </c>
      <c r="E143" s="116">
        <f t="shared" si="32"/>
        <v>81</v>
      </c>
      <c r="F143" s="64"/>
      <c r="G143" s="52"/>
      <c r="Z143" s="63"/>
      <c r="AA143" s="58"/>
    </row>
    <row r="144" spans="1:27" ht="13.5" customHeight="1" x14ac:dyDescent="0.2">
      <c r="A144" s="55">
        <v>40441</v>
      </c>
      <c r="B144" s="54">
        <v>26878</v>
      </c>
      <c r="C144" s="53">
        <f t="shared" ref="C144:C153" si="39">B144-B143</f>
        <v>35</v>
      </c>
      <c r="D144" s="78">
        <f t="shared" si="31"/>
        <v>35</v>
      </c>
      <c r="E144" s="116">
        <f t="shared" si="32"/>
        <v>0</v>
      </c>
      <c r="F144" s="64"/>
      <c r="G144" s="52"/>
      <c r="Z144" s="63"/>
      <c r="AA144" s="58"/>
    </row>
    <row r="145" spans="1:27" ht="13.5" customHeight="1" x14ac:dyDescent="0.2">
      <c r="A145" s="55">
        <v>40442</v>
      </c>
      <c r="B145" s="54">
        <v>26927</v>
      </c>
      <c r="C145" s="53">
        <f t="shared" si="39"/>
        <v>49</v>
      </c>
      <c r="D145" s="78">
        <f t="shared" si="31"/>
        <v>35</v>
      </c>
      <c r="E145" s="116">
        <f t="shared" si="32"/>
        <v>14</v>
      </c>
      <c r="F145" s="64"/>
      <c r="G145" s="52"/>
      <c r="Z145" s="63"/>
      <c r="AA145" s="58"/>
    </row>
    <row r="146" spans="1:27" ht="13.5" customHeight="1" x14ac:dyDescent="0.2">
      <c r="A146" s="55">
        <v>40443</v>
      </c>
      <c r="B146" s="54">
        <v>26967</v>
      </c>
      <c r="C146" s="53">
        <f t="shared" si="39"/>
        <v>40</v>
      </c>
      <c r="D146" s="78">
        <f t="shared" si="31"/>
        <v>35</v>
      </c>
      <c r="E146" s="116">
        <f t="shared" si="32"/>
        <v>5</v>
      </c>
      <c r="F146" s="64"/>
      <c r="G146" s="52"/>
      <c r="Z146" s="63"/>
      <c r="AA146" s="58"/>
    </row>
    <row r="147" spans="1:27" ht="13.5" customHeight="1" x14ac:dyDescent="0.2">
      <c r="A147" s="55">
        <v>40444</v>
      </c>
      <c r="B147" s="54">
        <v>27025</v>
      </c>
      <c r="C147" s="53">
        <f t="shared" si="39"/>
        <v>58</v>
      </c>
      <c r="D147" s="78">
        <f t="shared" si="31"/>
        <v>35</v>
      </c>
      <c r="E147" s="116">
        <f t="shared" si="32"/>
        <v>23</v>
      </c>
      <c r="F147" s="64"/>
      <c r="G147" s="52"/>
      <c r="Z147" s="63"/>
      <c r="AA147" s="58"/>
    </row>
    <row r="148" spans="1:27" ht="13.5" customHeight="1" x14ac:dyDescent="0.2">
      <c r="A148" s="55">
        <v>40445</v>
      </c>
      <c r="B148" s="54">
        <v>27073</v>
      </c>
      <c r="C148" s="53">
        <f t="shared" si="39"/>
        <v>48</v>
      </c>
      <c r="D148" s="78">
        <f t="shared" si="31"/>
        <v>35</v>
      </c>
      <c r="E148" s="116">
        <f t="shared" si="32"/>
        <v>13</v>
      </c>
      <c r="F148" s="64"/>
      <c r="G148" s="52"/>
      <c r="Z148" s="63"/>
      <c r="AA148" s="58"/>
    </row>
    <row r="149" spans="1:27" ht="13.5" customHeight="1" x14ac:dyDescent="0.2">
      <c r="A149" s="55">
        <v>40446</v>
      </c>
      <c r="B149" s="54">
        <v>27261</v>
      </c>
      <c r="C149" s="53">
        <f t="shared" si="39"/>
        <v>188</v>
      </c>
      <c r="D149" s="78">
        <f t="shared" si="31"/>
        <v>35</v>
      </c>
      <c r="E149" s="116">
        <f t="shared" si="32"/>
        <v>153</v>
      </c>
      <c r="F149" s="64"/>
      <c r="G149" s="52"/>
      <c r="Z149" s="63"/>
      <c r="AA149" s="58"/>
    </row>
    <row r="150" spans="1:27" ht="13.5" customHeight="1" x14ac:dyDescent="0.2">
      <c r="A150" s="55">
        <v>40447</v>
      </c>
      <c r="B150" s="54">
        <v>27267</v>
      </c>
      <c r="C150" s="53">
        <f t="shared" si="39"/>
        <v>6</v>
      </c>
      <c r="D150" s="78">
        <f t="shared" si="31"/>
        <v>6</v>
      </c>
      <c r="E150" s="116">
        <f t="shared" si="32"/>
        <v>0</v>
      </c>
      <c r="F150" s="64"/>
      <c r="G150" s="52"/>
      <c r="Z150" s="63"/>
      <c r="AA150" s="58"/>
    </row>
    <row r="151" spans="1:27" ht="13.5" customHeight="1" x14ac:dyDescent="0.2">
      <c r="A151" s="55">
        <v>40448</v>
      </c>
      <c r="B151" s="54">
        <v>27267</v>
      </c>
      <c r="C151" s="53">
        <f t="shared" si="39"/>
        <v>0</v>
      </c>
      <c r="D151" s="78">
        <f t="shared" si="31"/>
        <v>0</v>
      </c>
      <c r="E151" s="116">
        <f t="shared" si="32"/>
        <v>0</v>
      </c>
      <c r="F151" s="64"/>
      <c r="G151" s="52"/>
      <c r="Z151" s="63"/>
      <c r="AA151" s="58"/>
    </row>
    <row r="152" spans="1:27" ht="13.5" customHeight="1" x14ac:dyDescent="0.2">
      <c r="A152" s="55">
        <v>40449</v>
      </c>
      <c r="B152" s="54">
        <v>27304</v>
      </c>
      <c r="C152" s="53">
        <f t="shared" si="39"/>
        <v>37</v>
      </c>
      <c r="D152" s="78">
        <f t="shared" si="31"/>
        <v>35</v>
      </c>
      <c r="E152" s="116">
        <f t="shared" si="32"/>
        <v>2</v>
      </c>
      <c r="F152" s="64"/>
      <c r="G152" s="52"/>
      <c r="Z152" s="63"/>
      <c r="AA152" s="58"/>
    </row>
    <row r="153" spans="1:27" ht="13.5" customHeight="1" x14ac:dyDescent="0.2">
      <c r="A153" s="55">
        <v>40450</v>
      </c>
      <c r="B153" s="54">
        <v>27322</v>
      </c>
      <c r="C153" s="53">
        <f t="shared" si="39"/>
        <v>18</v>
      </c>
      <c r="D153" s="78">
        <f t="shared" si="31"/>
        <v>18</v>
      </c>
      <c r="E153" s="116">
        <f t="shared" si="32"/>
        <v>0</v>
      </c>
      <c r="F153" s="64"/>
      <c r="G153" s="52"/>
      <c r="Z153" s="63"/>
      <c r="AA153" s="58"/>
    </row>
    <row r="154" spans="1:27" ht="13.5" customHeight="1" x14ac:dyDescent="0.2">
      <c r="A154" s="55">
        <v>40451</v>
      </c>
      <c r="B154" s="54">
        <v>27353</v>
      </c>
      <c r="C154" s="53">
        <f t="shared" ref="C154:C157" si="40">B154-B153</f>
        <v>31</v>
      </c>
      <c r="D154" s="78">
        <f t="shared" si="31"/>
        <v>31</v>
      </c>
      <c r="E154" s="116">
        <f t="shared" si="32"/>
        <v>0</v>
      </c>
      <c r="F154" s="64"/>
      <c r="G154" s="52"/>
      <c r="Z154" s="63"/>
      <c r="AA154" s="58"/>
    </row>
    <row r="155" spans="1:27" ht="13.5" customHeight="1" x14ac:dyDescent="0.2">
      <c r="A155" s="55">
        <v>40452</v>
      </c>
      <c r="B155" s="54">
        <v>27381</v>
      </c>
      <c r="C155" s="53">
        <f t="shared" si="40"/>
        <v>28</v>
      </c>
      <c r="D155" s="78">
        <f t="shared" si="31"/>
        <v>28</v>
      </c>
      <c r="E155" s="116">
        <f t="shared" si="32"/>
        <v>0</v>
      </c>
      <c r="F155" s="64"/>
      <c r="G155" s="52"/>
      <c r="Z155" s="63"/>
      <c r="AA155" s="58"/>
    </row>
    <row r="156" spans="1:27" ht="13.5" customHeight="1" x14ac:dyDescent="0.2">
      <c r="A156" s="55">
        <v>40453</v>
      </c>
      <c r="B156" s="54">
        <v>27598</v>
      </c>
      <c r="C156" s="53">
        <f t="shared" si="40"/>
        <v>217</v>
      </c>
      <c r="D156" s="78">
        <f t="shared" si="31"/>
        <v>35</v>
      </c>
      <c r="E156" s="116">
        <f t="shared" si="32"/>
        <v>182</v>
      </c>
      <c r="F156" s="64"/>
      <c r="G156" s="52"/>
      <c r="Z156" s="63"/>
      <c r="AA156" s="58"/>
    </row>
    <row r="157" spans="1:27" ht="13.5" customHeight="1" x14ac:dyDescent="0.2">
      <c r="A157" s="55">
        <v>40454</v>
      </c>
      <c r="B157" s="54">
        <v>27630</v>
      </c>
      <c r="C157" s="53">
        <f t="shared" si="40"/>
        <v>32</v>
      </c>
      <c r="D157" s="78">
        <f t="shared" si="31"/>
        <v>32</v>
      </c>
      <c r="E157" s="116">
        <f t="shared" si="32"/>
        <v>0</v>
      </c>
      <c r="F157" s="64"/>
      <c r="G157" s="52"/>
      <c r="Z157" s="63"/>
      <c r="AA157" s="58"/>
    </row>
    <row r="158" spans="1:27" ht="13.5" customHeight="1" x14ac:dyDescent="0.2">
      <c r="A158" s="55">
        <v>40455</v>
      </c>
      <c r="B158" s="54">
        <v>27685</v>
      </c>
      <c r="C158" s="53">
        <f t="shared" ref="C158:C160" si="41">B158-B157</f>
        <v>55</v>
      </c>
      <c r="D158" s="78">
        <f t="shared" si="31"/>
        <v>35</v>
      </c>
      <c r="E158" s="116">
        <f t="shared" si="32"/>
        <v>20</v>
      </c>
      <c r="F158" s="64"/>
      <c r="G158" s="52"/>
      <c r="Z158" s="63"/>
      <c r="AA158" s="58"/>
    </row>
    <row r="159" spans="1:27" ht="13.5" customHeight="1" x14ac:dyDescent="0.2">
      <c r="A159" s="55">
        <v>40456</v>
      </c>
      <c r="B159" s="54">
        <v>27741</v>
      </c>
      <c r="C159" s="53">
        <f t="shared" si="41"/>
        <v>56</v>
      </c>
      <c r="D159" s="78">
        <f t="shared" si="31"/>
        <v>35</v>
      </c>
      <c r="E159" s="116">
        <f t="shared" si="32"/>
        <v>21</v>
      </c>
      <c r="F159" s="64"/>
      <c r="G159" s="52"/>
      <c r="Z159" s="63"/>
      <c r="AA159" s="58"/>
    </row>
    <row r="160" spans="1:27" ht="13.5" customHeight="1" x14ac:dyDescent="0.2">
      <c r="A160" s="55">
        <v>40457</v>
      </c>
      <c r="B160" s="54">
        <v>27818</v>
      </c>
      <c r="C160" s="53">
        <f t="shared" si="41"/>
        <v>77</v>
      </c>
      <c r="D160" s="78">
        <f t="shared" si="31"/>
        <v>35</v>
      </c>
      <c r="E160" s="116">
        <f t="shared" si="32"/>
        <v>42</v>
      </c>
      <c r="F160" s="64"/>
      <c r="G160" s="52"/>
      <c r="Z160" s="63"/>
      <c r="AA160" s="58"/>
    </row>
    <row r="161" spans="1:27" ht="13.5" customHeight="1" x14ac:dyDescent="0.2">
      <c r="A161" s="55">
        <v>40458</v>
      </c>
      <c r="B161" s="54">
        <v>27899</v>
      </c>
      <c r="C161" s="53">
        <f t="shared" ref="C161:C169" si="42">B161-B160</f>
        <v>81</v>
      </c>
      <c r="D161" s="78">
        <f t="shared" si="31"/>
        <v>35</v>
      </c>
      <c r="E161" s="116">
        <f t="shared" si="32"/>
        <v>46</v>
      </c>
      <c r="F161" s="64"/>
      <c r="G161" s="52"/>
      <c r="Z161" s="63"/>
      <c r="AA161" s="58"/>
    </row>
    <row r="162" spans="1:27" ht="13.5" customHeight="1" x14ac:dyDescent="0.2">
      <c r="A162" s="55">
        <v>40459</v>
      </c>
      <c r="B162" s="54">
        <v>27947</v>
      </c>
      <c r="C162" s="53">
        <f t="shared" si="42"/>
        <v>48</v>
      </c>
      <c r="D162" s="78">
        <f t="shared" si="31"/>
        <v>35</v>
      </c>
      <c r="E162" s="116">
        <f t="shared" si="32"/>
        <v>13</v>
      </c>
      <c r="F162" s="64"/>
      <c r="G162" s="52"/>
      <c r="Z162" s="63"/>
      <c r="AA162" s="58"/>
    </row>
    <row r="163" spans="1:27" ht="13.5" customHeight="1" x14ac:dyDescent="0.2">
      <c r="A163" s="55">
        <v>40460</v>
      </c>
      <c r="B163" s="54">
        <v>27989</v>
      </c>
      <c r="C163" s="53">
        <f t="shared" si="42"/>
        <v>42</v>
      </c>
      <c r="D163" s="78">
        <f t="shared" si="31"/>
        <v>35</v>
      </c>
      <c r="E163" s="116">
        <f t="shared" si="32"/>
        <v>7</v>
      </c>
      <c r="F163" s="64"/>
      <c r="G163" s="52"/>
      <c r="Z163" s="63"/>
      <c r="AA163" s="58"/>
    </row>
    <row r="164" spans="1:27" ht="13.5" customHeight="1" x14ac:dyDescent="0.2">
      <c r="A164" s="55">
        <v>40461</v>
      </c>
      <c r="B164" s="54">
        <v>28030</v>
      </c>
      <c r="C164" s="53">
        <f t="shared" si="42"/>
        <v>41</v>
      </c>
      <c r="D164" s="78">
        <f t="shared" si="31"/>
        <v>35</v>
      </c>
      <c r="E164" s="116">
        <f t="shared" si="32"/>
        <v>6</v>
      </c>
      <c r="F164" s="64"/>
      <c r="G164" s="52"/>
      <c r="Z164" s="63"/>
      <c r="AA164" s="58"/>
    </row>
    <row r="165" spans="1:27" ht="13.5" customHeight="1" x14ac:dyDescent="0.2">
      <c r="A165" s="55">
        <v>40462</v>
      </c>
      <c r="B165" s="54">
        <v>28077</v>
      </c>
      <c r="C165" s="53">
        <f t="shared" si="42"/>
        <v>47</v>
      </c>
      <c r="D165" s="78">
        <f t="shared" si="31"/>
        <v>35</v>
      </c>
      <c r="E165" s="116">
        <f t="shared" si="32"/>
        <v>12</v>
      </c>
      <c r="F165" s="64"/>
      <c r="G165" s="52"/>
      <c r="Z165" s="63"/>
      <c r="AA165" s="58"/>
    </row>
    <row r="166" spans="1:27" ht="13.5" customHeight="1" x14ac:dyDescent="0.2">
      <c r="A166" s="55">
        <v>40463</v>
      </c>
      <c r="B166" s="54">
        <v>28122</v>
      </c>
      <c r="C166" s="53">
        <f t="shared" si="42"/>
        <v>45</v>
      </c>
      <c r="D166" s="78">
        <f t="shared" si="31"/>
        <v>35</v>
      </c>
      <c r="E166" s="116">
        <f t="shared" si="32"/>
        <v>10</v>
      </c>
      <c r="F166" s="64"/>
      <c r="G166" s="52"/>
      <c r="Z166" s="63"/>
      <c r="AA166" s="58"/>
    </row>
    <row r="167" spans="1:27" ht="13.5" customHeight="1" x14ac:dyDescent="0.2">
      <c r="A167" s="55">
        <v>40464</v>
      </c>
      <c r="B167" s="54">
        <v>28175</v>
      </c>
      <c r="C167" s="53">
        <f t="shared" si="42"/>
        <v>53</v>
      </c>
      <c r="D167" s="78">
        <f t="shared" si="31"/>
        <v>35</v>
      </c>
      <c r="E167" s="116">
        <f t="shared" si="32"/>
        <v>18</v>
      </c>
      <c r="F167" s="64"/>
      <c r="G167" s="52"/>
      <c r="Z167" s="63"/>
      <c r="AA167" s="58"/>
    </row>
    <row r="168" spans="1:27" ht="13.5" customHeight="1" x14ac:dyDescent="0.2">
      <c r="A168" s="55">
        <v>40465</v>
      </c>
      <c r="B168" s="54">
        <v>28239</v>
      </c>
      <c r="C168" s="53">
        <f t="shared" si="42"/>
        <v>64</v>
      </c>
      <c r="D168" s="78">
        <f t="shared" si="31"/>
        <v>35</v>
      </c>
      <c r="E168" s="116">
        <f t="shared" si="32"/>
        <v>29</v>
      </c>
      <c r="F168" s="64"/>
      <c r="G168" s="52"/>
      <c r="Z168" s="63"/>
      <c r="AA168" s="58"/>
    </row>
    <row r="169" spans="1:27" ht="13.5" customHeight="1" x14ac:dyDescent="0.2">
      <c r="A169" s="55">
        <v>40466</v>
      </c>
      <c r="B169" s="54">
        <v>28294</v>
      </c>
      <c r="C169" s="53">
        <f t="shared" si="42"/>
        <v>55</v>
      </c>
      <c r="D169" s="78">
        <f t="shared" si="31"/>
        <v>35</v>
      </c>
      <c r="E169" s="116">
        <f t="shared" si="32"/>
        <v>20</v>
      </c>
      <c r="F169" s="64"/>
      <c r="G169" s="52"/>
      <c r="Z169" s="63"/>
      <c r="AA169" s="58"/>
    </row>
    <row r="170" spans="1:27" ht="13.5" customHeight="1" x14ac:dyDescent="0.2">
      <c r="A170" s="55">
        <v>40467</v>
      </c>
      <c r="B170" s="54">
        <v>28350</v>
      </c>
      <c r="C170" s="53">
        <f t="shared" ref="C170:C178" si="43">B170-B169</f>
        <v>56</v>
      </c>
      <c r="D170" s="78">
        <f t="shared" si="31"/>
        <v>35</v>
      </c>
      <c r="E170" s="116">
        <f t="shared" si="32"/>
        <v>21</v>
      </c>
      <c r="F170" s="64"/>
      <c r="G170" s="52"/>
      <c r="Z170" s="63"/>
      <c r="AA170" s="58"/>
    </row>
    <row r="171" spans="1:27" ht="13.5" customHeight="1" x14ac:dyDescent="0.2">
      <c r="A171" s="55">
        <v>40468</v>
      </c>
      <c r="B171" s="54">
        <v>28380</v>
      </c>
      <c r="C171" s="53">
        <f t="shared" si="43"/>
        <v>30</v>
      </c>
      <c r="D171" s="78">
        <f t="shared" si="31"/>
        <v>30</v>
      </c>
      <c r="E171" s="116">
        <f t="shared" si="32"/>
        <v>0</v>
      </c>
      <c r="F171" s="64"/>
      <c r="G171" s="52"/>
      <c r="Z171" s="63"/>
      <c r="AA171" s="58"/>
    </row>
    <row r="172" spans="1:27" ht="13.5" customHeight="1" x14ac:dyDescent="0.2">
      <c r="A172" s="55">
        <v>40469</v>
      </c>
      <c r="B172" s="54">
        <v>28425</v>
      </c>
      <c r="C172" s="53">
        <f t="shared" si="43"/>
        <v>45</v>
      </c>
      <c r="D172" s="78">
        <f t="shared" si="31"/>
        <v>35</v>
      </c>
      <c r="E172" s="116">
        <f t="shared" si="32"/>
        <v>10</v>
      </c>
      <c r="F172" s="64"/>
      <c r="G172" s="52"/>
      <c r="Z172" s="63"/>
      <c r="AA172" s="58"/>
    </row>
    <row r="173" spans="1:27" ht="13.5" customHeight="1" x14ac:dyDescent="0.2">
      <c r="A173" s="55">
        <v>40470</v>
      </c>
      <c r="B173" s="54">
        <v>28501</v>
      </c>
      <c r="C173" s="53">
        <f t="shared" si="43"/>
        <v>76</v>
      </c>
      <c r="D173" s="78">
        <f t="shared" si="31"/>
        <v>35</v>
      </c>
      <c r="E173" s="116">
        <f t="shared" si="32"/>
        <v>41</v>
      </c>
      <c r="F173" s="64"/>
      <c r="G173" s="52"/>
      <c r="Z173" s="63"/>
      <c r="AA173" s="58"/>
    </row>
    <row r="174" spans="1:27" ht="13.5" customHeight="1" x14ac:dyDescent="0.2">
      <c r="A174" s="55">
        <v>40471</v>
      </c>
      <c r="B174" s="54">
        <v>28555</v>
      </c>
      <c r="C174" s="53">
        <f t="shared" si="43"/>
        <v>54</v>
      </c>
      <c r="D174" s="78">
        <f t="shared" ref="D174:D237" si="44">IF(C174&gt;35,35,C174)</f>
        <v>35</v>
      </c>
      <c r="E174" s="116">
        <f t="shared" ref="E174:E237" si="45">IF(C174&gt;35,C174-35,0)</f>
        <v>19</v>
      </c>
      <c r="F174" s="64"/>
      <c r="G174" s="52"/>
      <c r="Z174" s="63"/>
      <c r="AA174" s="58"/>
    </row>
    <row r="175" spans="1:27" ht="13.5" customHeight="1" x14ac:dyDescent="0.2">
      <c r="A175" s="55">
        <v>40472</v>
      </c>
      <c r="B175" s="54">
        <v>28614</v>
      </c>
      <c r="C175" s="53">
        <f t="shared" si="43"/>
        <v>59</v>
      </c>
      <c r="D175" s="78">
        <f t="shared" si="44"/>
        <v>35</v>
      </c>
      <c r="E175" s="116">
        <f t="shared" si="45"/>
        <v>24</v>
      </c>
      <c r="F175" s="64"/>
      <c r="G175" s="52"/>
      <c r="Z175" s="63"/>
      <c r="AA175" s="58"/>
    </row>
    <row r="176" spans="1:27" ht="13.5" customHeight="1" x14ac:dyDescent="0.2">
      <c r="A176" s="55">
        <v>40473</v>
      </c>
      <c r="B176" s="54">
        <v>28672</v>
      </c>
      <c r="C176" s="53">
        <f t="shared" si="43"/>
        <v>58</v>
      </c>
      <c r="D176" s="78">
        <f t="shared" si="44"/>
        <v>35</v>
      </c>
      <c r="E176" s="116">
        <f t="shared" si="45"/>
        <v>23</v>
      </c>
      <c r="F176" s="64"/>
      <c r="G176" s="52"/>
      <c r="Z176" s="63"/>
      <c r="AA176" s="58"/>
    </row>
    <row r="177" spans="1:27" ht="13.5" customHeight="1" x14ac:dyDescent="0.2">
      <c r="A177" s="55">
        <v>40474</v>
      </c>
      <c r="B177" s="54">
        <v>28745</v>
      </c>
      <c r="C177" s="53">
        <f t="shared" si="43"/>
        <v>73</v>
      </c>
      <c r="D177" s="78">
        <f t="shared" si="44"/>
        <v>35</v>
      </c>
      <c r="E177" s="116">
        <f t="shared" si="45"/>
        <v>38</v>
      </c>
      <c r="F177" s="64"/>
      <c r="G177" s="52"/>
      <c r="Z177" s="63"/>
      <c r="AA177" s="58"/>
    </row>
    <row r="178" spans="1:27" ht="13.5" customHeight="1" x14ac:dyDescent="0.2">
      <c r="A178" s="55">
        <v>40475</v>
      </c>
      <c r="B178" s="54">
        <v>28778</v>
      </c>
      <c r="C178" s="53">
        <f t="shared" si="43"/>
        <v>33</v>
      </c>
      <c r="D178" s="78">
        <f t="shared" si="44"/>
        <v>33</v>
      </c>
      <c r="E178" s="116">
        <f t="shared" si="45"/>
        <v>0</v>
      </c>
      <c r="F178" s="64"/>
      <c r="G178" s="52"/>
      <c r="Z178" s="63"/>
      <c r="AA178" s="58"/>
    </row>
    <row r="179" spans="1:27" ht="13.5" customHeight="1" x14ac:dyDescent="0.2">
      <c r="A179" s="55">
        <v>40476</v>
      </c>
      <c r="B179" s="54">
        <v>28826</v>
      </c>
      <c r="C179" s="53">
        <f t="shared" ref="C179:C185" si="46">B179-B178</f>
        <v>48</v>
      </c>
      <c r="D179" s="78">
        <f t="shared" si="44"/>
        <v>35</v>
      </c>
      <c r="E179" s="116">
        <f t="shared" si="45"/>
        <v>13</v>
      </c>
      <c r="F179" s="64"/>
      <c r="G179" s="52"/>
      <c r="Z179" s="63"/>
      <c r="AA179" s="58"/>
    </row>
    <row r="180" spans="1:27" ht="13.5" customHeight="1" x14ac:dyDescent="0.2">
      <c r="A180" s="55">
        <v>40477</v>
      </c>
      <c r="B180" s="54">
        <v>28888</v>
      </c>
      <c r="C180" s="53">
        <f t="shared" si="46"/>
        <v>62</v>
      </c>
      <c r="D180" s="78">
        <f t="shared" si="44"/>
        <v>35</v>
      </c>
      <c r="E180" s="116">
        <f t="shared" si="45"/>
        <v>27</v>
      </c>
      <c r="F180" s="64"/>
      <c r="G180" s="52"/>
      <c r="Z180" s="63"/>
      <c r="AA180" s="58"/>
    </row>
    <row r="181" spans="1:27" ht="13.5" customHeight="1" x14ac:dyDescent="0.2">
      <c r="A181" s="55">
        <v>40478</v>
      </c>
      <c r="B181" s="54">
        <v>28947</v>
      </c>
      <c r="C181" s="53">
        <f t="shared" si="46"/>
        <v>59</v>
      </c>
      <c r="D181" s="78">
        <f t="shared" si="44"/>
        <v>35</v>
      </c>
      <c r="E181" s="116">
        <f t="shared" si="45"/>
        <v>24</v>
      </c>
      <c r="F181" s="64"/>
      <c r="G181" s="52"/>
      <c r="Z181" s="63"/>
      <c r="AA181" s="58"/>
    </row>
    <row r="182" spans="1:27" ht="13.5" customHeight="1" x14ac:dyDescent="0.2">
      <c r="A182" s="55">
        <v>40479</v>
      </c>
      <c r="B182" s="54">
        <v>28996</v>
      </c>
      <c r="C182" s="53">
        <f t="shared" si="46"/>
        <v>49</v>
      </c>
      <c r="D182" s="78">
        <f t="shared" si="44"/>
        <v>35</v>
      </c>
      <c r="E182" s="116">
        <f t="shared" si="45"/>
        <v>14</v>
      </c>
      <c r="F182" s="64"/>
      <c r="G182" s="52"/>
      <c r="Z182" s="63"/>
      <c r="AA182" s="58"/>
    </row>
    <row r="183" spans="1:27" ht="13.5" customHeight="1" x14ac:dyDescent="0.2">
      <c r="A183" s="55">
        <v>40480</v>
      </c>
      <c r="B183" s="54">
        <v>29075</v>
      </c>
      <c r="C183" s="53">
        <f t="shared" si="46"/>
        <v>79</v>
      </c>
      <c r="D183" s="78">
        <f t="shared" si="44"/>
        <v>35</v>
      </c>
      <c r="E183" s="116">
        <f t="shared" si="45"/>
        <v>44</v>
      </c>
      <c r="F183" s="64"/>
      <c r="G183" s="52"/>
      <c r="Z183" s="63"/>
      <c r="AA183" s="58"/>
    </row>
    <row r="184" spans="1:27" ht="13.5" customHeight="1" x14ac:dyDescent="0.2">
      <c r="A184" s="55">
        <v>40481</v>
      </c>
      <c r="B184" s="54">
        <v>29161</v>
      </c>
      <c r="C184" s="53">
        <f t="shared" si="46"/>
        <v>86</v>
      </c>
      <c r="D184" s="78">
        <f t="shared" si="44"/>
        <v>35</v>
      </c>
      <c r="E184" s="116">
        <f t="shared" si="45"/>
        <v>51</v>
      </c>
      <c r="F184" s="64"/>
      <c r="G184" s="52"/>
      <c r="Z184" s="63"/>
      <c r="AA184" s="58"/>
    </row>
    <row r="185" spans="1:27" ht="13.5" customHeight="1" x14ac:dyDescent="0.2">
      <c r="A185" s="55">
        <v>40482</v>
      </c>
      <c r="B185" s="54">
        <v>29222</v>
      </c>
      <c r="C185" s="53">
        <f t="shared" si="46"/>
        <v>61</v>
      </c>
      <c r="D185" s="78">
        <f t="shared" si="44"/>
        <v>35</v>
      </c>
      <c r="E185" s="116">
        <f t="shared" si="45"/>
        <v>26</v>
      </c>
      <c r="F185" s="64"/>
      <c r="G185" s="52"/>
      <c r="Z185" s="63"/>
      <c r="AA185" s="58"/>
    </row>
    <row r="186" spans="1:27" ht="13.5" customHeight="1" x14ac:dyDescent="0.2">
      <c r="A186" s="55">
        <v>40483</v>
      </c>
      <c r="B186" s="54">
        <v>29297</v>
      </c>
      <c r="C186" s="53">
        <f t="shared" ref="C186:C195" si="47">B186-B185</f>
        <v>75</v>
      </c>
      <c r="D186" s="78">
        <f t="shared" si="44"/>
        <v>35</v>
      </c>
      <c r="E186" s="116">
        <f t="shared" si="45"/>
        <v>40</v>
      </c>
      <c r="F186" s="64"/>
      <c r="G186" s="52"/>
      <c r="Z186" s="63"/>
      <c r="AA186" s="58"/>
    </row>
    <row r="187" spans="1:27" ht="13.5" customHeight="1" x14ac:dyDescent="0.2">
      <c r="A187" s="55">
        <v>40484</v>
      </c>
      <c r="B187" s="54">
        <v>29350</v>
      </c>
      <c r="C187" s="53">
        <f t="shared" si="47"/>
        <v>53</v>
      </c>
      <c r="D187" s="78">
        <f t="shared" si="44"/>
        <v>35</v>
      </c>
      <c r="E187" s="116">
        <f t="shared" si="45"/>
        <v>18</v>
      </c>
      <c r="F187" s="64"/>
      <c r="G187" s="52"/>
      <c r="Z187" s="63"/>
      <c r="AA187" s="58"/>
    </row>
    <row r="188" spans="1:27" ht="13.5" customHeight="1" x14ac:dyDescent="0.2">
      <c r="A188" s="55">
        <v>40485</v>
      </c>
      <c r="B188" s="54">
        <v>29411</v>
      </c>
      <c r="C188" s="53">
        <f t="shared" si="47"/>
        <v>61</v>
      </c>
      <c r="D188" s="78">
        <f t="shared" si="44"/>
        <v>35</v>
      </c>
      <c r="E188" s="116">
        <f t="shared" si="45"/>
        <v>26</v>
      </c>
      <c r="F188" s="64"/>
      <c r="G188" s="52"/>
      <c r="Z188" s="63"/>
      <c r="AA188" s="58"/>
    </row>
    <row r="189" spans="1:27" ht="13.5" customHeight="1" x14ac:dyDescent="0.2">
      <c r="A189" s="55">
        <v>40486</v>
      </c>
      <c r="B189" s="54">
        <v>29453</v>
      </c>
      <c r="C189" s="53">
        <f t="shared" si="47"/>
        <v>42</v>
      </c>
      <c r="D189" s="78">
        <f t="shared" si="44"/>
        <v>35</v>
      </c>
      <c r="E189" s="116">
        <f t="shared" si="45"/>
        <v>7</v>
      </c>
      <c r="F189" s="64"/>
      <c r="G189" s="52"/>
      <c r="Z189" s="63"/>
      <c r="AA189" s="58"/>
    </row>
    <row r="190" spans="1:27" ht="13.5" customHeight="1" x14ac:dyDescent="0.2">
      <c r="A190" s="55">
        <v>40487</v>
      </c>
      <c r="B190" s="54">
        <v>29505</v>
      </c>
      <c r="C190" s="53">
        <f t="shared" si="47"/>
        <v>52</v>
      </c>
      <c r="D190" s="78">
        <f t="shared" si="44"/>
        <v>35</v>
      </c>
      <c r="E190" s="116">
        <f t="shared" si="45"/>
        <v>17</v>
      </c>
      <c r="F190" s="64"/>
      <c r="G190" s="52"/>
      <c r="Z190" s="63"/>
      <c r="AA190" s="58"/>
    </row>
    <row r="191" spans="1:27" ht="13.5" customHeight="1" x14ac:dyDescent="0.2">
      <c r="A191" s="55">
        <v>40488</v>
      </c>
      <c r="B191" s="54">
        <v>29546</v>
      </c>
      <c r="C191" s="53">
        <f t="shared" si="47"/>
        <v>41</v>
      </c>
      <c r="D191" s="78">
        <f t="shared" si="44"/>
        <v>35</v>
      </c>
      <c r="E191" s="116">
        <f t="shared" si="45"/>
        <v>6</v>
      </c>
      <c r="F191" s="64"/>
      <c r="G191" s="52"/>
      <c r="Z191" s="63"/>
      <c r="AA191" s="58"/>
    </row>
    <row r="192" spans="1:27" ht="13.5" customHeight="1" x14ac:dyDescent="0.2">
      <c r="A192" s="55">
        <v>40489</v>
      </c>
      <c r="B192" s="54">
        <v>29606</v>
      </c>
      <c r="C192" s="53">
        <f t="shared" si="47"/>
        <v>60</v>
      </c>
      <c r="D192" s="78">
        <f t="shared" si="44"/>
        <v>35</v>
      </c>
      <c r="E192" s="116">
        <f t="shared" si="45"/>
        <v>25</v>
      </c>
      <c r="F192" s="64"/>
      <c r="G192" s="52"/>
      <c r="Z192" s="63"/>
      <c r="AA192" s="58"/>
    </row>
    <row r="193" spans="1:27" ht="13.5" customHeight="1" x14ac:dyDescent="0.2">
      <c r="A193" s="55">
        <v>40490</v>
      </c>
      <c r="B193" s="54">
        <v>29649</v>
      </c>
      <c r="C193" s="53">
        <f t="shared" si="47"/>
        <v>43</v>
      </c>
      <c r="D193" s="78">
        <f t="shared" si="44"/>
        <v>35</v>
      </c>
      <c r="E193" s="116">
        <f t="shared" si="45"/>
        <v>8</v>
      </c>
      <c r="F193" s="64"/>
      <c r="G193" s="52"/>
      <c r="Z193" s="63"/>
      <c r="AA193" s="58"/>
    </row>
    <row r="194" spans="1:27" ht="13.5" customHeight="1" x14ac:dyDescent="0.2">
      <c r="A194" s="55">
        <v>40491</v>
      </c>
      <c r="B194" s="54">
        <v>29669</v>
      </c>
      <c r="C194" s="53">
        <f t="shared" si="47"/>
        <v>20</v>
      </c>
      <c r="D194" s="78">
        <f t="shared" si="44"/>
        <v>20</v>
      </c>
      <c r="E194" s="116">
        <f t="shared" si="45"/>
        <v>0</v>
      </c>
      <c r="F194" s="64"/>
      <c r="G194" s="52"/>
      <c r="Z194" s="63"/>
      <c r="AA194" s="58"/>
    </row>
    <row r="195" spans="1:27" ht="13.5" customHeight="1" x14ac:dyDescent="0.2">
      <c r="A195" s="55">
        <v>40492</v>
      </c>
      <c r="B195" s="54">
        <v>29690</v>
      </c>
      <c r="C195" s="53">
        <f t="shared" si="47"/>
        <v>21</v>
      </c>
      <c r="D195" s="78">
        <f t="shared" si="44"/>
        <v>21</v>
      </c>
      <c r="E195" s="116">
        <f t="shared" si="45"/>
        <v>0</v>
      </c>
      <c r="F195" s="64"/>
      <c r="G195" s="52"/>
      <c r="Z195" s="63"/>
      <c r="AA195" s="58"/>
    </row>
    <row r="196" spans="1:27" ht="13.5" customHeight="1" x14ac:dyDescent="0.2">
      <c r="A196" s="55">
        <v>40493</v>
      </c>
      <c r="B196" s="54">
        <v>29748</v>
      </c>
      <c r="C196" s="53">
        <f t="shared" ref="C196:C204" si="48">B196-B195</f>
        <v>58</v>
      </c>
      <c r="D196" s="78">
        <f t="shared" si="44"/>
        <v>35</v>
      </c>
      <c r="E196" s="116">
        <f t="shared" si="45"/>
        <v>23</v>
      </c>
      <c r="F196" s="64"/>
      <c r="G196" s="52"/>
      <c r="Z196" s="63"/>
      <c r="AA196" s="58"/>
    </row>
    <row r="197" spans="1:27" ht="13.5" customHeight="1" x14ac:dyDescent="0.2">
      <c r="A197" s="55">
        <v>40494</v>
      </c>
      <c r="B197" s="54">
        <v>29798</v>
      </c>
      <c r="C197" s="53">
        <f t="shared" si="48"/>
        <v>50</v>
      </c>
      <c r="D197" s="78">
        <f t="shared" si="44"/>
        <v>35</v>
      </c>
      <c r="E197" s="116">
        <f t="shared" si="45"/>
        <v>15</v>
      </c>
    </row>
    <row r="198" spans="1:27" ht="13.5" customHeight="1" x14ac:dyDescent="0.2">
      <c r="A198" s="55">
        <v>40495</v>
      </c>
      <c r="B198" s="54">
        <v>29864</v>
      </c>
      <c r="C198" s="53">
        <f t="shared" si="48"/>
        <v>66</v>
      </c>
      <c r="D198" s="78">
        <f t="shared" si="44"/>
        <v>35</v>
      </c>
      <c r="E198" s="116">
        <f t="shared" si="45"/>
        <v>31</v>
      </c>
    </row>
    <row r="199" spans="1:27" ht="13.5" customHeight="1" x14ac:dyDescent="0.2">
      <c r="A199" s="55">
        <v>40496</v>
      </c>
      <c r="B199" s="54">
        <v>29920</v>
      </c>
      <c r="C199" s="53">
        <f t="shared" si="48"/>
        <v>56</v>
      </c>
      <c r="D199" s="78">
        <f t="shared" si="44"/>
        <v>35</v>
      </c>
      <c r="E199" s="116">
        <f t="shared" si="45"/>
        <v>21</v>
      </c>
      <c r="X199" s="59"/>
      <c r="Y199" s="58"/>
    </row>
    <row r="200" spans="1:27" ht="13.5" customHeight="1" x14ac:dyDescent="0.2">
      <c r="A200" s="55">
        <v>40497</v>
      </c>
      <c r="B200" s="54">
        <v>29982</v>
      </c>
      <c r="C200" s="53">
        <f t="shared" si="48"/>
        <v>62</v>
      </c>
      <c r="D200" s="78">
        <f t="shared" si="44"/>
        <v>35</v>
      </c>
      <c r="E200" s="116">
        <f t="shared" si="45"/>
        <v>27</v>
      </c>
      <c r="X200" s="59"/>
      <c r="Y200" s="58"/>
    </row>
    <row r="201" spans="1:27" ht="13.5" customHeight="1" x14ac:dyDescent="0.2">
      <c r="A201" s="55">
        <v>40498</v>
      </c>
      <c r="B201" s="54">
        <v>30029</v>
      </c>
      <c r="C201" s="53">
        <f t="shared" si="48"/>
        <v>47</v>
      </c>
      <c r="D201" s="78">
        <f t="shared" si="44"/>
        <v>35</v>
      </c>
      <c r="E201" s="116">
        <f t="shared" si="45"/>
        <v>12</v>
      </c>
      <c r="X201" s="59"/>
      <c r="Y201" s="58"/>
    </row>
    <row r="202" spans="1:27" ht="13.5" customHeight="1" x14ac:dyDescent="0.2">
      <c r="A202" s="55">
        <v>40499</v>
      </c>
      <c r="B202" s="54">
        <v>30082</v>
      </c>
      <c r="C202" s="53">
        <f t="shared" si="48"/>
        <v>53</v>
      </c>
      <c r="D202" s="78">
        <f t="shared" si="44"/>
        <v>35</v>
      </c>
      <c r="E202" s="116">
        <f t="shared" si="45"/>
        <v>18</v>
      </c>
      <c r="X202" s="59"/>
      <c r="Y202" s="58"/>
    </row>
    <row r="203" spans="1:27" ht="13.5" customHeight="1" x14ac:dyDescent="0.2">
      <c r="A203" s="55">
        <v>40500</v>
      </c>
      <c r="B203" s="54">
        <v>30110</v>
      </c>
      <c r="C203" s="53">
        <f t="shared" si="48"/>
        <v>28</v>
      </c>
      <c r="D203" s="78">
        <f t="shared" si="44"/>
        <v>28</v>
      </c>
      <c r="E203" s="116">
        <f t="shared" si="45"/>
        <v>0</v>
      </c>
      <c r="X203" s="59"/>
      <c r="Y203" s="58"/>
    </row>
    <row r="204" spans="1:27" ht="13.5" customHeight="1" x14ac:dyDescent="0.2">
      <c r="A204" s="55">
        <v>40501</v>
      </c>
      <c r="B204" s="54">
        <v>30176</v>
      </c>
      <c r="C204" s="53">
        <f t="shared" si="48"/>
        <v>66</v>
      </c>
      <c r="D204" s="78">
        <f t="shared" si="44"/>
        <v>35</v>
      </c>
      <c r="E204" s="116">
        <f t="shared" si="45"/>
        <v>31</v>
      </c>
      <c r="X204" s="59"/>
      <c r="Y204" s="58"/>
    </row>
    <row r="205" spans="1:27" ht="13.5" customHeight="1" x14ac:dyDescent="0.2">
      <c r="A205" s="55">
        <v>40502</v>
      </c>
      <c r="B205" s="54">
        <v>30210</v>
      </c>
      <c r="C205" s="53">
        <f t="shared" ref="C205:C212" si="49">B205-B204</f>
        <v>34</v>
      </c>
      <c r="D205" s="78">
        <f t="shared" si="44"/>
        <v>34</v>
      </c>
      <c r="E205" s="116">
        <f t="shared" si="45"/>
        <v>0</v>
      </c>
      <c r="X205" s="59"/>
      <c r="Y205" s="58"/>
    </row>
    <row r="206" spans="1:27" ht="13.5" customHeight="1" x14ac:dyDescent="0.2">
      <c r="A206" s="55">
        <v>40503</v>
      </c>
      <c r="B206" s="54">
        <v>30238</v>
      </c>
      <c r="C206" s="53">
        <f t="shared" si="49"/>
        <v>28</v>
      </c>
      <c r="D206" s="78">
        <f t="shared" si="44"/>
        <v>28</v>
      </c>
      <c r="E206" s="116">
        <f t="shared" si="45"/>
        <v>0</v>
      </c>
      <c r="X206" s="59"/>
      <c r="Y206" s="58"/>
    </row>
    <row r="207" spans="1:27" ht="13.5" customHeight="1" x14ac:dyDescent="0.2">
      <c r="A207" s="55">
        <v>40504</v>
      </c>
      <c r="B207" s="54">
        <v>30314</v>
      </c>
      <c r="C207" s="53">
        <f t="shared" si="49"/>
        <v>76</v>
      </c>
      <c r="D207" s="78">
        <f t="shared" si="44"/>
        <v>35</v>
      </c>
      <c r="E207" s="116">
        <f t="shared" si="45"/>
        <v>41</v>
      </c>
      <c r="X207" s="59"/>
      <c r="Y207" s="58"/>
    </row>
    <row r="208" spans="1:27" ht="13.5" customHeight="1" x14ac:dyDescent="0.2">
      <c r="A208" s="55">
        <v>40505</v>
      </c>
      <c r="B208" s="54">
        <v>30352</v>
      </c>
      <c r="C208" s="53">
        <f t="shared" si="49"/>
        <v>38</v>
      </c>
      <c r="D208" s="78">
        <f t="shared" si="44"/>
        <v>35</v>
      </c>
      <c r="E208" s="116">
        <f t="shared" si="45"/>
        <v>3</v>
      </c>
      <c r="X208" s="59"/>
      <c r="Y208" s="58"/>
    </row>
    <row r="209" spans="1:25" ht="13.5" customHeight="1" x14ac:dyDescent="0.2">
      <c r="A209" s="55">
        <v>40506</v>
      </c>
      <c r="B209" s="54">
        <v>30399</v>
      </c>
      <c r="C209" s="53">
        <f t="shared" si="49"/>
        <v>47</v>
      </c>
      <c r="D209" s="78">
        <f t="shared" si="44"/>
        <v>35</v>
      </c>
      <c r="E209" s="116">
        <f t="shared" si="45"/>
        <v>12</v>
      </c>
      <c r="X209" s="59"/>
      <c r="Y209" s="58"/>
    </row>
    <row r="210" spans="1:25" ht="13.5" customHeight="1" x14ac:dyDescent="0.2">
      <c r="A210" s="55">
        <v>40507</v>
      </c>
      <c r="B210" s="54">
        <v>30438</v>
      </c>
      <c r="C210" s="53">
        <f t="shared" si="49"/>
        <v>39</v>
      </c>
      <c r="D210" s="78">
        <f t="shared" si="44"/>
        <v>35</v>
      </c>
      <c r="E210" s="116">
        <f t="shared" si="45"/>
        <v>4</v>
      </c>
      <c r="X210" s="59"/>
      <c r="Y210" s="58"/>
    </row>
    <row r="211" spans="1:25" ht="13.5" customHeight="1" x14ac:dyDescent="0.2">
      <c r="A211" s="55">
        <v>40508</v>
      </c>
      <c r="B211" s="54">
        <v>30539</v>
      </c>
      <c r="C211" s="53">
        <f t="shared" si="49"/>
        <v>101</v>
      </c>
      <c r="D211" s="78">
        <f t="shared" si="44"/>
        <v>35</v>
      </c>
      <c r="E211" s="116">
        <f t="shared" si="45"/>
        <v>66</v>
      </c>
      <c r="X211" s="59"/>
      <c r="Y211" s="58"/>
    </row>
    <row r="212" spans="1:25" ht="13.5" customHeight="1" x14ac:dyDescent="0.2">
      <c r="A212" s="55">
        <v>40509</v>
      </c>
      <c r="B212" s="54">
        <v>30585</v>
      </c>
      <c r="C212" s="53">
        <f t="shared" si="49"/>
        <v>46</v>
      </c>
      <c r="D212" s="78">
        <f t="shared" si="44"/>
        <v>35</v>
      </c>
      <c r="E212" s="116">
        <f t="shared" si="45"/>
        <v>11</v>
      </c>
      <c r="X212" s="59"/>
      <c r="Y212" s="58"/>
    </row>
    <row r="213" spans="1:25" ht="13.5" customHeight="1" x14ac:dyDescent="0.2">
      <c r="A213" s="55">
        <v>40510</v>
      </c>
      <c r="B213" s="54">
        <v>30619</v>
      </c>
      <c r="C213" s="53">
        <f t="shared" ref="C213:C220" si="50">B213-B212</f>
        <v>34</v>
      </c>
      <c r="D213" s="78">
        <f t="shared" si="44"/>
        <v>34</v>
      </c>
      <c r="E213" s="116">
        <f t="shared" si="45"/>
        <v>0</v>
      </c>
      <c r="X213" s="59"/>
      <c r="Y213" s="58"/>
    </row>
    <row r="214" spans="1:25" ht="13.5" customHeight="1" x14ac:dyDescent="0.2">
      <c r="A214" s="55">
        <v>40511</v>
      </c>
      <c r="B214" s="54">
        <v>30658</v>
      </c>
      <c r="C214" s="53">
        <f t="shared" si="50"/>
        <v>39</v>
      </c>
      <c r="D214" s="78">
        <f t="shared" si="44"/>
        <v>35</v>
      </c>
      <c r="E214" s="116">
        <f t="shared" si="45"/>
        <v>4</v>
      </c>
      <c r="X214" s="59"/>
      <c r="Y214" s="58"/>
    </row>
    <row r="215" spans="1:25" ht="13.5" customHeight="1" x14ac:dyDescent="0.2">
      <c r="A215" s="55">
        <v>40512</v>
      </c>
      <c r="B215" s="54">
        <v>30727</v>
      </c>
      <c r="C215" s="53">
        <f t="shared" si="50"/>
        <v>69</v>
      </c>
      <c r="D215" s="78">
        <f t="shared" si="44"/>
        <v>35</v>
      </c>
      <c r="E215" s="116">
        <f t="shared" si="45"/>
        <v>34</v>
      </c>
      <c r="X215" s="59"/>
      <c r="Y215" s="58"/>
    </row>
    <row r="216" spans="1:25" ht="13.5" customHeight="1" x14ac:dyDescent="0.2">
      <c r="A216" s="55">
        <v>40513</v>
      </c>
      <c r="B216" s="54">
        <v>30774</v>
      </c>
      <c r="C216" s="53">
        <f t="shared" si="50"/>
        <v>47</v>
      </c>
      <c r="D216" s="78">
        <f t="shared" si="44"/>
        <v>35</v>
      </c>
      <c r="E216" s="116">
        <f t="shared" si="45"/>
        <v>12</v>
      </c>
      <c r="X216" s="59"/>
      <c r="Y216" s="58"/>
    </row>
    <row r="217" spans="1:25" ht="13.5" customHeight="1" x14ac:dyDescent="0.2">
      <c r="A217" s="55">
        <v>40514</v>
      </c>
      <c r="B217" s="54">
        <v>30841</v>
      </c>
      <c r="C217" s="53">
        <f t="shared" si="50"/>
        <v>67</v>
      </c>
      <c r="D217" s="78">
        <f t="shared" si="44"/>
        <v>35</v>
      </c>
      <c r="E217" s="116">
        <f t="shared" si="45"/>
        <v>32</v>
      </c>
      <c r="X217" s="59"/>
      <c r="Y217" s="58"/>
    </row>
    <row r="218" spans="1:25" ht="13.5" customHeight="1" x14ac:dyDescent="0.2">
      <c r="A218" s="55">
        <v>40515</v>
      </c>
      <c r="B218" s="54">
        <v>30873</v>
      </c>
      <c r="C218" s="53">
        <f t="shared" si="50"/>
        <v>32</v>
      </c>
      <c r="D218" s="78">
        <f t="shared" si="44"/>
        <v>32</v>
      </c>
      <c r="E218" s="116">
        <f t="shared" si="45"/>
        <v>0</v>
      </c>
      <c r="X218" s="59"/>
      <c r="Y218" s="58"/>
    </row>
    <row r="219" spans="1:25" ht="13.5" customHeight="1" x14ac:dyDescent="0.2">
      <c r="A219" s="55">
        <v>40516</v>
      </c>
      <c r="B219" s="54">
        <v>30892</v>
      </c>
      <c r="C219" s="53">
        <f t="shared" si="50"/>
        <v>19</v>
      </c>
      <c r="D219" s="78">
        <f t="shared" si="44"/>
        <v>19</v>
      </c>
      <c r="E219" s="116">
        <f t="shared" si="45"/>
        <v>0</v>
      </c>
      <c r="X219" s="59"/>
      <c r="Y219" s="58"/>
    </row>
    <row r="220" spans="1:25" ht="13.5" customHeight="1" x14ac:dyDescent="0.2">
      <c r="A220" s="55">
        <v>40517</v>
      </c>
      <c r="B220" s="54">
        <v>30943</v>
      </c>
      <c r="C220" s="53">
        <f t="shared" si="50"/>
        <v>51</v>
      </c>
      <c r="D220" s="78">
        <f t="shared" si="44"/>
        <v>35</v>
      </c>
      <c r="E220" s="116">
        <f t="shared" si="45"/>
        <v>16</v>
      </c>
      <c r="X220" s="59"/>
      <c r="Y220" s="58"/>
    </row>
    <row r="221" spans="1:25" ht="13.5" customHeight="1" x14ac:dyDescent="0.2">
      <c r="A221" s="55">
        <v>40518</v>
      </c>
      <c r="B221" s="54">
        <v>31019</v>
      </c>
      <c r="C221" s="53">
        <f t="shared" ref="C221:C225" si="51">B221-B220</f>
        <v>76</v>
      </c>
      <c r="D221" s="78">
        <f t="shared" si="44"/>
        <v>35</v>
      </c>
      <c r="E221" s="116">
        <f t="shared" si="45"/>
        <v>41</v>
      </c>
      <c r="X221" s="59"/>
      <c r="Y221" s="58"/>
    </row>
    <row r="222" spans="1:25" ht="13.5" customHeight="1" x14ac:dyDescent="0.2">
      <c r="A222" s="55">
        <v>40519</v>
      </c>
      <c r="B222" s="54">
        <v>31073</v>
      </c>
      <c r="C222" s="53">
        <f t="shared" si="51"/>
        <v>54</v>
      </c>
      <c r="D222" s="78">
        <f t="shared" si="44"/>
        <v>35</v>
      </c>
      <c r="E222" s="116">
        <f t="shared" si="45"/>
        <v>19</v>
      </c>
      <c r="X222" s="59"/>
      <c r="Y222" s="58"/>
    </row>
    <row r="223" spans="1:25" ht="13.5" customHeight="1" x14ac:dyDescent="0.2">
      <c r="A223" s="55">
        <v>40520</v>
      </c>
      <c r="B223" s="54">
        <v>31134</v>
      </c>
      <c r="C223" s="53">
        <f t="shared" si="51"/>
        <v>61</v>
      </c>
      <c r="D223" s="78">
        <f t="shared" si="44"/>
        <v>35</v>
      </c>
      <c r="E223" s="116">
        <f t="shared" si="45"/>
        <v>26</v>
      </c>
      <c r="X223" s="59"/>
      <c r="Y223" s="58"/>
    </row>
    <row r="224" spans="1:25" ht="13.5" customHeight="1" x14ac:dyDescent="0.2">
      <c r="A224" s="55">
        <v>40521</v>
      </c>
      <c r="B224" s="54">
        <v>31234</v>
      </c>
      <c r="C224" s="53">
        <f t="shared" si="51"/>
        <v>100</v>
      </c>
      <c r="D224" s="78">
        <f t="shared" si="44"/>
        <v>35</v>
      </c>
      <c r="E224" s="116">
        <f t="shared" si="45"/>
        <v>65</v>
      </c>
      <c r="X224" s="59"/>
      <c r="Y224" s="58"/>
    </row>
    <row r="225" spans="1:25" ht="13.5" customHeight="1" x14ac:dyDescent="0.2">
      <c r="A225" s="55">
        <v>40522</v>
      </c>
      <c r="B225" s="54">
        <v>31291</v>
      </c>
      <c r="C225" s="53">
        <f t="shared" si="51"/>
        <v>57</v>
      </c>
      <c r="D225" s="78">
        <f t="shared" si="44"/>
        <v>35</v>
      </c>
      <c r="E225" s="116">
        <f t="shared" si="45"/>
        <v>22</v>
      </c>
      <c r="X225" s="59"/>
      <c r="Y225" s="58"/>
    </row>
    <row r="226" spans="1:25" ht="13.5" customHeight="1" x14ac:dyDescent="0.2">
      <c r="A226" s="55">
        <v>40523</v>
      </c>
      <c r="B226" s="54">
        <v>31291</v>
      </c>
      <c r="C226" s="53">
        <f t="shared" ref="C226:C234" si="52">B226-B225</f>
        <v>0</v>
      </c>
      <c r="D226" s="78">
        <f t="shared" si="44"/>
        <v>0</v>
      </c>
      <c r="E226" s="116">
        <f t="shared" si="45"/>
        <v>0</v>
      </c>
      <c r="X226" s="59"/>
      <c r="Y226" s="58"/>
    </row>
    <row r="227" spans="1:25" ht="13.5" customHeight="1" x14ac:dyDescent="0.2">
      <c r="A227" s="55">
        <v>40524</v>
      </c>
      <c r="B227" s="54">
        <v>31313</v>
      </c>
      <c r="C227" s="53">
        <f t="shared" si="52"/>
        <v>22</v>
      </c>
      <c r="D227" s="78">
        <f t="shared" si="44"/>
        <v>22</v>
      </c>
      <c r="E227" s="116">
        <f t="shared" si="45"/>
        <v>0</v>
      </c>
      <c r="X227" s="59"/>
      <c r="Y227" s="58"/>
    </row>
    <row r="228" spans="1:25" ht="13.5" customHeight="1" x14ac:dyDescent="0.2">
      <c r="A228" s="55">
        <v>40525</v>
      </c>
      <c r="B228" s="54">
        <v>31352</v>
      </c>
      <c r="C228" s="53">
        <f t="shared" si="52"/>
        <v>39</v>
      </c>
      <c r="D228" s="78">
        <f t="shared" si="44"/>
        <v>35</v>
      </c>
      <c r="E228" s="116">
        <f t="shared" si="45"/>
        <v>4</v>
      </c>
      <c r="X228" s="59"/>
      <c r="Y228" s="58"/>
    </row>
    <row r="229" spans="1:25" ht="13.5" customHeight="1" x14ac:dyDescent="0.2">
      <c r="A229" s="55">
        <v>40526</v>
      </c>
      <c r="B229" s="54">
        <v>31387</v>
      </c>
      <c r="C229" s="53">
        <f t="shared" si="52"/>
        <v>35</v>
      </c>
      <c r="D229" s="78">
        <f t="shared" si="44"/>
        <v>35</v>
      </c>
      <c r="E229" s="116">
        <f t="shared" si="45"/>
        <v>0</v>
      </c>
      <c r="X229" s="59"/>
      <c r="Y229" s="58"/>
    </row>
    <row r="230" spans="1:25" ht="13.5" customHeight="1" x14ac:dyDescent="0.2">
      <c r="A230" s="55">
        <v>40527</v>
      </c>
      <c r="B230" s="54">
        <v>31419</v>
      </c>
      <c r="C230" s="53">
        <f t="shared" si="52"/>
        <v>32</v>
      </c>
      <c r="D230" s="78">
        <f t="shared" si="44"/>
        <v>32</v>
      </c>
      <c r="E230" s="116">
        <f t="shared" si="45"/>
        <v>0</v>
      </c>
      <c r="X230" s="59"/>
      <c r="Y230" s="58"/>
    </row>
    <row r="231" spans="1:25" ht="13.5" customHeight="1" x14ac:dyDescent="0.2">
      <c r="A231" s="55">
        <v>40528</v>
      </c>
      <c r="B231" s="54">
        <v>31466</v>
      </c>
      <c r="C231" s="53">
        <f t="shared" si="52"/>
        <v>47</v>
      </c>
      <c r="D231" s="78">
        <f t="shared" si="44"/>
        <v>35</v>
      </c>
      <c r="E231" s="116">
        <f t="shared" si="45"/>
        <v>12</v>
      </c>
      <c r="X231" s="59"/>
      <c r="Y231" s="58"/>
    </row>
    <row r="232" spans="1:25" ht="13.5" customHeight="1" x14ac:dyDescent="0.2">
      <c r="A232" s="55">
        <v>40529</v>
      </c>
      <c r="B232" s="54">
        <v>31504</v>
      </c>
      <c r="C232" s="53">
        <f t="shared" si="52"/>
        <v>38</v>
      </c>
      <c r="D232" s="78">
        <f t="shared" si="44"/>
        <v>35</v>
      </c>
      <c r="E232" s="116">
        <f t="shared" si="45"/>
        <v>3</v>
      </c>
      <c r="X232" s="59"/>
      <c r="Y232" s="58"/>
    </row>
    <row r="233" spans="1:25" ht="13.5" customHeight="1" x14ac:dyDescent="0.2">
      <c r="A233" s="55">
        <v>40530</v>
      </c>
      <c r="B233" s="54">
        <v>31542</v>
      </c>
      <c r="C233" s="53">
        <f t="shared" si="52"/>
        <v>38</v>
      </c>
      <c r="D233" s="78">
        <f t="shared" si="44"/>
        <v>35</v>
      </c>
      <c r="E233" s="116">
        <f t="shared" si="45"/>
        <v>3</v>
      </c>
      <c r="X233" s="59"/>
      <c r="Y233" s="58"/>
    </row>
    <row r="234" spans="1:25" ht="13.5" customHeight="1" x14ac:dyDescent="0.2">
      <c r="A234" s="55">
        <v>40531</v>
      </c>
      <c r="B234" s="54">
        <v>31596</v>
      </c>
      <c r="C234" s="53">
        <f t="shared" si="52"/>
        <v>54</v>
      </c>
      <c r="D234" s="78">
        <f t="shared" si="44"/>
        <v>35</v>
      </c>
      <c r="E234" s="116">
        <f t="shared" si="45"/>
        <v>19</v>
      </c>
      <c r="X234" s="59"/>
      <c r="Y234" s="58"/>
    </row>
    <row r="235" spans="1:25" ht="13.5" customHeight="1" x14ac:dyDescent="0.2">
      <c r="A235" s="55">
        <v>40532</v>
      </c>
      <c r="B235" s="54">
        <v>31637</v>
      </c>
      <c r="C235" s="53">
        <f t="shared" ref="C235:C243" si="53">B235-B234</f>
        <v>41</v>
      </c>
      <c r="D235" s="78">
        <f t="shared" si="44"/>
        <v>35</v>
      </c>
      <c r="E235" s="116">
        <f t="shared" si="45"/>
        <v>6</v>
      </c>
      <c r="X235" s="59"/>
      <c r="Y235" s="58"/>
    </row>
    <row r="236" spans="1:25" ht="13.5" customHeight="1" x14ac:dyDescent="0.2">
      <c r="A236" s="55">
        <v>40533</v>
      </c>
      <c r="B236" s="54">
        <v>31707</v>
      </c>
      <c r="C236" s="53">
        <f t="shared" si="53"/>
        <v>70</v>
      </c>
      <c r="D236" s="78">
        <f t="shared" si="44"/>
        <v>35</v>
      </c>
      <c r="E236" s="116">
        <f t="shared" si="45"/>
        <v>35</v>
      </c>
      <c r="X236" s="59"/>
      <c r="Y236" s="58"/>
    </row>
    <row r="237" spans="1:25" ht="13.5" customHeight="1" x14ac:dyDescent="0.2">
      <c r="A237" s="55">
        <v>40534</v>
      </c>
      <c r="B237" s="54">
        <v>31759</v>
      </c>
      <c r="C237" s="53">
        <f t="shared" si="53"/>
        <v>52</v>
      </c>
      <c r="D237" s="78">
        <f t="shared" si="44"/>
        <v>35</v>
      </c>
      <c r="E237" s="116">
        <f t="shared" si="45"/>
        <v>17</v>
      </c>
      <c r="X237" s="59"/>
      <c r="Y237" s="58"/>
    </row>
    <row r="238" spans="1:25" ht="13.5" customHeight="1" x14ac:dyDescent="0.2">
      <c r="A238" s="55">
        <v>40535</v>
      </c>
      <c r="B238" s="54">
        <v>31817</v>
      </c>
      <c r="C238" s="53">
        <f t="shared" si="53"/>
        <v>58</v>
      </c>
      <c r="D238" s="78">
        <f t="shared" ref="D238:D272" si="54">IF(C238&gt;35,35,C238)</f>
        <v>35</v>
      </c>
      <c r="E238" s="116">
        <f t="shared" ref="E238:E272" si="55">IF(C238&gt;35,C238-35,0)</f>
        <v>23</v>
      </c>
      <c r="X238" s="59"/>
      <c r="Y238" s="58"/>
    </row>
    <row r="239" spans="1:25" ht="13.5" customHeight="1" x14ac:dyDescent="0.2">
      <c r="A239" s="55">
        <v>40536</v>
      </c>
      <c r="B239" s="54">
        <v>31855</v>
      </c>
      <c r="C239" s="53">
        <f t="shared" si="53"/>
        <v>38</v>
      </c>
      <c r="D239" s="78">
        <f t="shared" si="54"/>
        <v>35</v>
      </c>
      <c r="E239" s="116">
        <f t="shared" si="55"/>
        <v>3</v>
      </c>
      <c r="X239" s="59"/>
      <c r="Y239" s="58"/>
    </row>
    <row r="240" spans="1:25" ht="13.5" customHeight="1" x14ac:dyDescent="0.2">
      <c r="A240" s="55">
        <v>40537</v>
      </c>
      <c r="B240" s="54">
        <v>31912</v>
      </c>
      <c r="C240" s="53">
        <f t="shared" si="53"/>
        <v>57</v>
      </c>
      <c r="D240" s="78">
        <f t="shared" si="54"/>
        <v>35</v>
      </c>
      <c r="E240" s="116">
        <f t="shared" si="55"/>
        <v>22</v>
      </c>
      <c r="X240" s="59"/>
      <c r="Y240" s="58"/>
    </row>
    <row r="241" spans="1:25" ht="13.5" customHeight="1" x14ac:dyDescent="0.2">
      <c r="A241" s="55">
        <v>40538</v>
      </c>
      <c r="B241" s="54">
        <v>31941</v>
      </c>
      <c r="C241" s="53">
        <f t="shared" si="53"/>
        <v>29</v>
      </c>
      <c r="D241" s="78">
        <f t="shared" si="54"/>
        <v>29</v>
      </c>
      <c r="E241" s="116">
        <f t="shared" si="55"/>
        <v>0</v>
      </c>
      <c r="X241" s="59"/>
      <c r="Y241" s="58"/>
    </row>
    <row r="242" spans="1:25" ht="13.5" customHeight="1" x14ac:dyDescent="0.2">
      <c r="A242" s="55">
        <v>40539</v>
      </c>
      <c r="B242" s="54">
        <v>31941</v>
      </c>
      <c r="C242" s="53">
        <f t="shared" si="53"/>
        <v>0</v>
      </c>
      <c r="D242" s="78">
        <f t="shared" si="54"/>
        <v>0</v>
      </c>
      <c r="E242" s="116">
        <f t="shared" si="55"/>
        <v>0</v>
      </c>
      <c r="X242" s="59"/>
      <c r="Y242" s="58"/>
    </row>
    <row r="243" spans="1:25" ht="13.5" customHeight="1" x14ac:dyDescent="0.2">
      <c r="A243" s="55">
        <v>40540</v>
      </c>
      <c r="B243" s="54">
        <v>32000</v>
      </c>
      <c r="C243" s="53">
        <f t="shared" si="53"/>
        <v>59</v>
      </c>
      <c r="D243" s="78">
        <f t="shared" si="54"/>
        <v>35</v>
      </c>
      <c r="E243" s="116">
        <f t="shared" si="55"/>
        <v>24</v>
      </c>
      <c r="X243" s="59"/>
      <c r="Y243" s="58"/>
    </row>
    <row r="244" spans="1:25" ht="13.5" customHeight="1" x14ac:dyDescent="0.2">
      <c r="A244" s="55">
        <v>40541</v>
      </c>
      <c r="B244" s="54">
        <v>32064</v>
      </c>
      <c r="C244" s="53">
        <f t="shared" ref="C244:C246" si="56">B244-B243</f>
        <v>64</v>
      </c>
      <c r="D244" s="78">
        <f t="shared" si="54"/>
        <v>35</v>
      </c>
      <c r="E244" s="116">
        <f t="shared" si="55"/>
        <v>29</v>
      </c>
      <c r="X244" s="59"/>
      <c r="Y244" s="58"/>
    </row>
    <row r="245" spans="1:25" ht="13.5" customHeight="1" x14ac:dyDescent="0.2">
      <c r="A245" s="55">
        <v>40542</v>
      </c>
      <c r="B245" s="54">
        <v>32118</v>
      </c>
      <c r="C245" s="53">
        <f t="shared" si="56"/>
        <v>54</v>
      </c>
      <c r="D245" s="78">
        <f t="shared" si="54"/>
        <v>35</v>
      </c>
      <c r="E245" s="116">
        <f t="shared" si="55"/>
        <v>19</v>
      </c>
      <c r="X245" s="59"/>
      <c r="Y245" s="58"/>
    </row>
    <row r="246" spans="1:25" ht="13.5" customHeight="1" x14ac:dyDescent="0.2">
      <c r="A246" s="55">
        <v>40543</v>
      </c>
      <c r="B246" s="54">
        <v>32291</v>
      </c>
      <c r="C246" s="53">
        <f t="shared" si="56"/>
        <v>173</v>
      </c>
      <c r="D246" s="78">
        <f t="shared" si="54"/>
        <v>35</v>
      </c>
      <c r="E246" s="116">
        <f t="shared" si="55"/>
        <v>138</v>
      </c>
    </row>
    <row r="247" spans="1:25" ht="13.5" customHeight="1" x14ac:dyDescent="0.2">
      <c r="A247" s="55">
        <v>40544</v>
      </c>
      <c r="B247" s="54">
        <v>32328</v>
      </c>
      <c r="C247" s="53">
        <f t="shared" ref="C247:C261" si="57">B247-B246</f>
        <v>37</v>
      </c>
      <c r="D247" s="78">
        <f t="shared" si="54"/>
        <v>35</v>
      </c>
      <c r="E247" s="116">
        <f t="shared" si="55"/>
        <v>2</v>
      </c>
    </row>
    <row r="248" spans="1:25" ht="13.5" customHeight="1" x14ac:dyDescent="0.2">
      <c r="A248" s="55">
        <v>40545</v>
      </c>
      <c r="B248" s="54">
        <v>32338</v>
      </c>
      <c r="C248" s="53">
        <f t="shared" si="57"/>
        <v>10</v>
      </c>
      <c r="D248" s="78">
        <f t="shared" si="54"/>
        <v>10</v>
      </c>
      <c r="E248" s="116">
        <f t="shared" si="55"/>
        <v>0</v>
      </c>
      <c r="X248" s="59"/>
      <c r="Y248" s="58"/>
    </row>
    <row r="249" spans="1:25" ht="13.5" customHeight="1" x14ac:dyDescent="0.2">
      <c r="A249" s="55">
        <v>40546</v>
      </c>
      <c r="B249" s="54">
        <v>32373</v>
      </c>
      <c r="C249" s="53">
        <f t="shared" si="57"/>
        <v>35</v>
      </c>
      <c r="D249" s="78">
        <f t="shared" si="54"/>
        <v>35</v>
      </c>
      <c r="E249" s="116">
        <f t="shared" si="55"/>
        <v>0</v>
      </c>
      <c r="X249" s="59"/>
      <c r="Y249" s="58"/>
    </row>
    <row r="250" spans="1:25" ht="13.5" customHeight="1" x14ac:dyDescent="0.2">
      <c r="A250" s="55">
        <v>40547</v>
      </c>
      <c r="B250" s="54">
        <v>32427</v>
      </c>
      <c r="C250" s="53">
        <f t="shared" si="57"/>
        <v>54</v>
      </c>
      <c r="D250" s="78">
        <f t="shared" si="54"/>
        <v>35</v>
      </c>
      <c r="E250" s="116">
        <f t="shared" si="55"/>
        <v>19</v>
      </c>
      <c r="X250" s="59"/>
      <c r="Y250" s="58"/>
    </row>
    <row r="251" spans="1:25" ht="13.5" customHeight="1" x14ac:dyDescent="0.2">
      <c r="A251" s="55">
        <v>40548</v>
      </c>
      <c r="B251" s="54">
        <v>32475</v>
      </c>
      <c r="C251" s="53">
        <f t="shared" si="57"/>
        <v>48</v>
      </c>
      <c r="D251" s="78">
        <f t="shared" si="54"/>
        <v>35</v>
      </c>
      <c r="E251" s="116">
        <f t="shared" si="55"/>
        <v>13</v>
      </c>
      <c r="X251" s="59"/>
      <c r="Y251" s="58"/>
    </row>
    <row r="252" spans="1:25" ht="13.5" customHeight="1" x14ac:dyDescent="0.2">
      <c r="A252" s="55">
        <v>40549</v>
      </c>
      <c r="B252" s="54">
        <v>32542</v>
      </c>
      <c r="C252" s="53">
        <f t="shared" si="57"/>
        <v>67</v>
      </c>
      <c r="D252" s="78">
        <f t="shared" si="54"/>
        <v>35</v>
      </c>
      <c r="E252" s="116">
        <f t="shared" si="55"/>
        <v>32</v>
      </c>
      <c r="X252" s="59"/>
      <c r="Y252" s="58"/>
    </row>
    <row r="253" spans="1:25" ht="13.5" customHeight="1" x14ac:dyDescent="0.2">
      <c r="A253" s="55">
        <v>40550</v>
      </c>
      <c r="B253" s="54">
        <v>32590</v>
      </c>
      <c r="C253" s="53">
        <f t="shared" si="57"/>
        <v>48</v>
      </c>
      <c r="D253" s="78">
        <f t="shared" si="54"/>
        <v>35</v>
      </c>
      <c r="E253" s="116">
        <f t="shared" si="55"/>
        <v>13</v>
      </c>
      <c r="X253" s="59"/>
      <c r="Y253" s="58"/>
    </row>
    <row r="254" spans="1:25" ht="13.5" customHeight="1" x14ac:dyDescent="0.2">
      <c r="A254" s="55">
        <v>40551</v>
      </c>
      <c r="B254" s="54">
        <v>32629</v>
      </c>
      <c r="C254" s="53">
        <f t="shared" si="57"/>
        <v>39</v>
      </c>
      <c r="D254" s="78">
        <f t="shared" si="54"/>
        <v>35</v>
      </c>
      <c r="E254" s="116">
        <f t="shared" si="55"/>
        <v>4</v>
      </c>
      <c r="X254" s="59"/>
      <c r="Y254" s="58"/>
    </row>
    <row r="255" spans="1:25" ht="13.5" customHeight="1" x14ac:dyDescent="0.2">
      <c r="A255" s="55">
        <v>40552</v>
      </c>
      <c r="B255" s="54">
        <v>32708</v>
      </c>
      <c r="C255" s="53">
        <f t="shared" si="57"/>
        <v>79</v>
      </c>
      <c r="D255" s="78">
        <f t="shared" si="54"/>
        <v>35</v>
      </c>
      <c r="E255" s="116">
        <f t="shared" si="55"/>
        <v>44</v>
      </c>
      <c r="X255" s="59"/>
      <c r="Y255" s="58"/>
    </row>
    <row r="256" spans="1:25" ht="13.5" customHeight="1" x14ac:dyDescent="0.2">
      <c r="A256" s="55">
        <v>40553</v>
      </c>
      <c r="B256" s="54">
        <v>32760</v>
      </c>
      <c r="C256" s="53">
        <f t="shared" si="57"/>
        <v>52</v>
      </c>
      <c r="D256" s="78">
        <f t="shared" si="54"/>
        <v>35</v>
      </c>
      <c r="E256" s="116">
        <f t="shared" si="55"/>
        <v>17</v>
      </c>
      <c r="X256" s="59"/>
      <c r="Y256" s="58"/>
    </row>
    <row r="257" spans="1:25" ht="13.5" customHeight="1" x14ac:dyDescent="0.2">
      <c r="A257" s="55">
        <v>40554</v>
      </c>
      <c r="B257" s="54">
        <v>32855</v>
      </c>
      <c r="C257" s="53">
        <f t="shared" si="57"/>
        <v>95</v>
      </c>
      <c r="D257" s="78">
        <f t="shared" si="54"/>
        <v>35</v>
      </c>
      <c r="E257" s="116">
        <f t="shared" si="55"/>
        <v>60</v>
      </c>
      <c r="X257" s="59"/>
      <c r="Y257" s="58"/>
    </row>
    <row r="258" spans="1:25" ht="13.5" customHeight="1" x14ac:dyDescent="0.2">
      <c r="A258" s="55">
        <v>40555</v>
      </c>
      <c r="B258" s="54">
        <v>32921</v>
      </c>
      <c r="C258" s="53">
        <f t="shared" si="57"/>
        <v>66</v>
      </c>
      <c r="D258" s="78">
        <f t="shared" si="54"/>
        <v>35</v>
      </c>
      <c r="E258" s="116">
        <f t="shared" si="55"/>
        <v>31</v>
      </c>
      <c r="X258" s="59"/>
      <c r="Y258" s="58"/>
    </row>
    <row r="259" spans="1:25" ht="13.5" customHeight="1" x14ac:dyDescent="0.2">
      <c r="A259" s="55">
        <v>40556</v>
      </c>
      <c r="B259" s="54">
        <v>32972</v>
      </c>
      <c r="C259" s="53">
        <f t="shared" si="57"/>
        <v>51</v>
      </c>
      <c r="D259" s="78">
        <f t="shared" si="54"/>
        <v>35</v>
      </c>
      <c r="E259" s="116">
        <f t="shared" si="55"/>
        <v>16</v>
      </c>
      <c r="X259" s="59"/>
      <c r="Y259" s="58"/>
    </row>
    <row r="260" spans="1:25" ht="13.5" customHeight="1" x14ac:dyDescent="0.2">
      <c r="A260" s="55">
        <v>40557</v>
      </c>
      <c r="B260" s="54">
        <v>33007</v>
      </c>
      <c r="C260" s="53">
        <f t="shared" si="57"/>
        <v>35</v>
      </c>
      <c r="D260" s="78">
        <f t="shared" si="54"/>
        <v>35</v>
      </c>
      <c r="E260" s="116">
        <f t="shared" si="55"/>
        <v>0</v>
      </c>
      <c r="X260" s="59"/>
      <c r="Y260" s="58"/>
    </row>
    <row r="261" spans="1:25" ht="13.5" customHeight="1" x14ac:dyDescent="0.2">
      <c r="A261" s="55">
        <v>40558</v>
      </c>
      <c r="B261" s="54">
        <v>33089</v>
      </c>
      <c r="C261" s="53">
        <f t="shared" si="57"/>
        <v>82</v>
      </c>
      <c r="D261" s="78">
        <f t="shared" si="54"/>
        <v>35</v>
      </c>
      <c r="E261" s="116">
        <f t="shared" si="55"/>
        <v>47</v>
      </c>
      <c r="X261" s="59"/>
      <c r="Y261" s="58"/>
    </row>
    <row r="262" spans="1:25" ht="13.5" customHeight="1" x14ac:dyDescent="0.2">
      <c r="A262" s="55">
        <v>40559</v>
      </c>
      <c r="B262" s="54">
        <v>33154</v>
      </c>
      <c r="C262" s="53">
        <f t="shared" ref="C262:C269" si="58">B262-B261</f>
        <v>65</v>
      </c>
      <c r="D262" s="78">
        <f t="shared" si="54"/>
        <v>35</v>
      </c>
      <c r="E262" s="116">
        <f t="shared" si="55"/>
        <v>30</v>
      </c>
      <c r="X262" s="59"/>
      <c r="Y262" s="58"/>
    </row>
    <row r="263" spans="1:25" ht="13.5" customHeight="1" x14ac:dyDescent="0.2">
      <c r="A263" s="55">
        <v>40560</v>
      </c>
      <c r="B263" s="54">
        <v>33210</v>
      </c>
      <c r="C263" s="53">
        <f t="shared" si="58"/>
        <v>56</v>
      </c>
      <c r="D263" s="78">
        <f t="shared" si="54"/>
        <v>35</v>
      </c>
      <c r="E263" s="116">
        <f t="shared" si="55"/>
        <v>21</v>
      </c>
      <c r="X263" s="59"/>
      <c r="Y263" s="58"/>
    </row>
    <row r="264" spans="1:25" ht="13.5" customHeight="1" x14ac:dyDescent="0.2">
      <c r="A264" s="55">
        <v>40561</v>
      </c>
      <c r="B264" s="54">
        <v>33251</v>
      </c>
      <c r="C264" s="53">
        <f t="shared" si="58"/>
        <v>41</v>
      </c>
      <c r="D264" s="78">
        <f t="shared" si="54"/>
        <v>35</v>
      </c>
      <c r="E264" s="116">
        <f t="shared" si="55"/>
        <v>6</v>
      </c>
      <c r="X264" s="59"/>
      <c r="Y264" s="58"/>
    </row>
    <row r="265" spans="1:25" ht="13.5" customHeight="1" x14ac:dyDescent="0.2">
      <c r="A265" s="55">
        <v>40562</v>
      </c>
      <c r="B265" s="54">
        <v>33293</v>
      </c>
      <c r="C265" s="53">
        <f t="shared" si="58"/>
        <v>42</v>
      </c>
      <c r="D265" s="78">
        <f t="shared" si="54"/>
        <v>35</v>
      </c>
      <c r="E265" s="116">
        <f t="shared" si="55"/>
        <v>7</v>
      </c>
      <c r="X265" s="59"/>
      <c r="Y265" s="58"/>
    </row>
    <row r="266" spans="1:25" ht="13.5" customHeight="1" x14ac:dyDescent="0.2">
      <c r="A266" s="55">
        <v>40563</v>
      </c>
      <c r="B266" s="54">
        <v>33327</v>
      </c>
      <c r="C266" s="53">
        <f t="shared" si="58"/>
        <v>34</v>
      </c>
      <c r="D266" s="78">
        <f t="shared" si="54"/>
        <v>34</v>
      </c>
      <c r="E266" s="116">
        <f t="shared" si="55"/>
        <v>0</v>
      </c>
      <c r="X266" s="59"/>
      <c r="Y266" s="58"/>
    </row>
    <row r="267" spans="1:25" ht="13.5" customHeight="1" x14ac:dyDescent="0.2">
      <c r="A267" s="55">
        <v>40564</v>
      </c>
      <c r="B267" s="54">
        <v>33348</v>
      </c>
      <c r="C267" s="53">
        <f t="shared" si="58"/>
        <v>21</v>
      </c>
      <c r="D267" s="78">
        <f t="shared" si="54"/>
        <v>21</v>
      </c>
      <c r="E267" s="116">
        <f t="shared" si="55"/>
        <v>0</v>
      </c>
      <c r="X267" s="59"/>
      <c r="Y267" s="58"/>
    </row>
    <row r="268" spans="1:25" ht="13.5" customHeight="1" x14ac:dyDescent="0.2">
      <c r="A268" s="55">
        <v>40565</v>
      </c>
      <c r="B268" s="54">
        <v>33379</v>
      </c>
      <c r="C268" s="53">
        <f t="shared" si="58"/>
        <v>31</v>
      </c>
      <c r="D268" s="78">
        <f t="shared" si="54"/>
        <v>31</v>
      </c>
      <c r="E268" s="116">
        <f t="shared" si="55"/>
        <v>0</v>
      </c>
      <c r="X268" s="59"/>
      <c r="Y268" s="58"/>
    </row>
    <row r="269" spans="1:25" ht="13.5" customHeight="1" x14ac:dyDescent="0.2">
      <c r="A269" s="55">
        <v>40566</v>
      </c>
      <c r="B269" s="54">
        <v>33447</v>
      </c>
      <c r="C269" s="53">
        <f t="shared" si="58"/>
        <v>68</v>
      </c>
      <c r="D269" s="78">
        <f t="shared" si="54"/>
        <v>35</v>
      </c>
      <c r="E269" s="116">
        <f t="shared" si="55"/>
        <v>33</v>
      </c>
      <c r="X269" s="59"/>
      <c r="Y269" s="58"/>
    </row>
    <row r="270" spans="1:25" ht="13.5" customHeight="1" x14ac:dyDescent="0.2">
      <c r="A270" s="55">
        <v>40567</v>
      </c>
      <c r="B270" s="54">
        <v>33498</v>
      </c>
      <c r="C270" s="53">
        <f t="shared" ref="C270:C272" si="59">B270-B269</f>
        <v>51</v>
      </c>
      <c r="D270" s="78">
        <f t="shared" si="54"/>
        <v>35</v>
      </c>
      <c r="E270" s="116">
        <f t="shared" si="55"/>
        <v>16</v>
      </c>
      <c r="X270" s="59"/>
      <c r="Y270" s="58"/>
    </row>
    <row r="271" spans="1:25" ht="13.5" customHeight="1" x14ac:dyDescent="0.2">
      <c r="A271" s="55">
        <v>40568</v>
      </c>
      <c r="B271" s="54">
        <v>33532</v>
      </c>
      <c r="C271" s="53">
        <f t="shared" si="59"/>
        <v>34</v>
      </c>
      <c r="D271" s="78">
        <f t="shared" si="54"/>
        <v>34</v>
      </c>
      <c r="E271" s="116">
        <f t="shared" si="55"/>
        <v>0</v>
      </c>
      <c r="X271" s="59"/>
      <c r="Y271" s="58"/>
    </row>
    <row r="272" spans="1:25" ht="13.5" customHeight="1" x14ac:dyDescent="0.2">
      <c r="A272" s="55">
        <v>40569</v>
      </c>
      <c r="B272" s="54">
        <v>33576</v>
      </c>
      <c r="C272" s="53">
        <f t="shared" si="59"/>
        <v>44</v>
      </c>
      <c r="D272" s="78">
        <f t="shared" si="54"/>
        <v>35</v>
      </c>
      <c r="E272" s="116">
        <f t="shared" si="55"/>
        <v>9</v>
      </c>
      <c r="X272" s="59"/>
      <c r="Y272" s="58"/>
    </row>
    <row r="273" spans="1:25" ht="13.5" customHeight="1" x14ac:dyDescent="0.2">
      <c r="A273" s="55">
        <v>40570</v>
      </c>
      <c r="B273" s="54">
        <v>33598</v>
      </c>
      <c r="C273" s="53">
        <f t="shared" ref="C273:C279" si="60">B273-B272</f>
        <v>22</v>
      </c>
      <c r="D273" s="78">
        <f t="shared" ref="D273:D279" si="61">IF(C273&gt;35,35,C273)</f>
        <v>22</v>
      </c>
      <c r="E273" s="116">
        <f t="shared" ref="E273:E279" si="62">IF(C273&gt;35,C273-35,0)</f>
        <v>0</v>
      </c>
      <c r="X273" s="59"/>
      <c r="Y273" s="58"/>
    </row>
    <row r="274" spans="1:25" ht="13.5" customHeight="1" x14ac:dyDescent="0.2">
      <c r="A274" s="55">
        <v>40571</v>
      </c>
      <c r="B274" s="54">
        <v>33643</v>
      </c>
      <c r="C274" s="53">
        <f t="shared" si="60"/>
        <v>45</v>
      </c>
      <c r="D274" s="78">
        <f t="shared" si="61"/>
        <v>35</v>
      </c>
      <c r="E274" s="116">
        <f t="shared" si="62"/>
        <v>10</v>
      </c>
      <c r="X274" s="59"/>
      <c r="Y274" s="58"/>
    </row>
    <row r="275" spans="1:25" ht="13.5" customHeight="1" x14ac:dyDescent="0.2">
      <c r="A275" s="55">
        <v>40572</v>
      </c>
      <c r="B275" s="54">
        <v>33662</v>
      </c>
      <c r="C275" s="53">
        <f t="shared" si="60"/>
        <v>19</v>
      </c>
      <c r="D275" s="78">
        <f t="shared" si="61"/>
        <v>19</v>
      </c>
      <c r="E275" s="116">
        <f t="shared" si="62"/>
        <v>0</v>
      </c>
      <c r="X275" s="59"/>
      <c r="Y275" s="58"/>
    </row>
    <row r="276" spans="1:25" ht="13.5" customHeight="1" x14ac:dyDescent="0.2">
      <c r="A276" s="55">
        <v>40573</v>
      </c>
      <c r="B276" s="54">
        <v>33748</v>
      </c>
      <c r="C276" s="53">
        <f t="shared" si="60"/>
        <v>86</v>
      </c>
      <c r="D276" s="78">
        <f t="shared" si="61"/>
        <v>35</v>
      </c>
      <c r="E276" s="116">
        <f t="shared" si="62"/>
        <v>51</v>
      </c>
      <c r="X276" s="59"/>
      <c r="Y276" s="58"/>
    </row>
    <row r="277" spans="1:25" ht="13.5" customHeight="1" x14ac:dyDescent="0.2">
      <c r="A277" s="55">
        <v>40574</v>
      </c>
      <c r="B277" s="54">
        <v>33789</v>
      </c>
      <c r="C277" s="53">
        <f t="shared" si="60"/>
        <v>41</v>
      </c>
      <c r="D277" s="78">
        <f t="shared" si="61"/>
        <v>35</v>
      </c>
      <c r="E277" s="116">
        <f t="shared" si="62"/>
        <v>6</v>
      </c>
      <c r="X277" s="59"/>
      <c r="Y277" s="58"/>
    </row>
    <row r="278" spans="1:25" ht="13.5" customHeight="1" x14ac:dyDescent="0.2">
      <c r="A278" s="55">
        <v>40575</v>
      </c>
      <c r="B278" s="54">
        <v>33842</v>
      </c>
      <c r="C278" s="53">
        <f t="shared" si="60"/>
        <v>53</v>
      </c>
      <c r="D278" s="78">
        <f t="shared" si="61"/>
        <v>35</v>
      </c>
      <c r="E278" s="116">
        <f t="shared" si="62"/>
        <v>18</v>
      </c>
      <c r="X278" s="59"/>
      <c r="Y278" s="58"/>
    </row>
    <row r="279" spans="1:25" ht="13.5" customHeight="1" x14ac:dyDescent="0.2">
      <c r="A279" s="55">
        <v>40576</v>
      </c>
      <c r="B279" s="54">
        <v>33894</v>
      </c>
      <c r="C279" s="53">
        <f t="shared" si="60"/>
        <v>52</v>
      </c>
      <c r="D279" s="78">
        <f t="shared" si="61"/>
        <v>35</v>
      </c>
      <c r="E279" s="116">
        <f t="shared" si="62"/>
        <v>17</v>
      </c>
      <c r="X279" s="59"/>
      <c r="Y279" s="58"/>
    </row>
    <row r="280" spans="1:25" ht="13.5" customHeight="1" x14ac:dyDescent="0.2">
      <c r="A280" s="55">
        <v>40577</v>
      </c>
      <c r="B280" s="54">
        <v>33957</v>
      </c>
      <c r="C280" s="53">
        <f t="shared" ref="C280:C285" si="63">B280-B279</f>
        <v>63</v>
      </c>
      <c r="D280" s="78">
        <f t="shared" ref="D280:D285" si="64">IF(C280&gt;35,35,C280)</f>
        <v>35</v>
      </c>
      <c r="E280" s="116">
        <f t="shared" ref="E280:E285" si="65">IF(C280&gt;35,C280-35,0)</f>
        <v>28</v>
      </c>
      <c r="X280" s="59"/>
      <c r="Y280" s="58"/>
    </row>
    <row r="281" spans="1:25" s="60" customFormat="1" ht="13.5" customHeight="1" x14ac:dyDescent="0.2">
      <c r="A281" s="55">
        <v>40578</v>
      </c>
      <c r="B281" s="61">
        <v>34009</v>
      </c>
      <c r="C281" s="53">
        <f t="shared" si="63"/>
        <v>52</v>
      </c>
      <c r="D281" s="78">
        <f t="shared" si="64"/>
        <v>35</v>
      </c>
      <c r="E281" s="116">
        <f t="shared" si="65"/>
        <v>17</v>
      </c>
    </row>
    <row r="282" spans="1:25" ht="13.5" customHeight="1" x14ac:dyDescent="0.2">
      <c r="A282" s="55">
        <v>40579</v>
      </c>
      <c r="B282" s="54">
        <v>34084</v>
      </c>
      <c r="C282" s="53">
        <f t="shared" si="63"/>
        <v>75</v>
      </c>
      <c r="D282" s="78">
        <f t="shared" si="64"/>
        <v>35</v>
      </c>
      <c r="E282" s="116">
        <f t="shared" si="65"/>
        <v>40</v>
      </c>
    </row>
    <row r="283" spans="1:25" ht="13.5" customHeight="1" x14ac:dyDescent="0.2">
      <c r="A283" s="55">
        <v>40580</v>
      </c>
      <c r="B283" s="54">
        <v>34122</v>
      </c>
      <c r="C283" s="53">
        <f t="shared" si="63"/>
        <v>38</v>
      </c>
      <c r="D283" s="78">
        <f t="shared" si="64"/>
        <v>35</v>
      </c>
      <c r="E283" s="116">
        <f t="shared" si="65"/>
        <v>3</v>
      </c>
    </row>
    <row r="284" spans="1:25" ht="13.5" customHeight="1" x14ac:dyDescent="0.2">
      <c r="A284" s="55">
        <v>40581</v>
      </c>
      <c r="B284" s="54">
        <v>34165</v>
      </c>
      <c r="C284" s="53">
        <f t="shared" si="63"/>
        <v>43</v>
      </c>
      <c r="D284" s="78">
        <f t="shared" si="64"/>
        <v>35</v>
      </c>
      <c r="E284" s="116">
        <f t="shared" si="65"/>
        <v>8</v>
      </c>
    </row>
    <row r="285" spans="1:25" ht="13.5" customHeight="1" x14ac:dyDescent="0.2">
      <c r="A285" s="55">
        <v>40582</v>
      </c>
      <c r="B285" s="54">
        <v>34219</v>
      </c>
      <c r="C285" s="53">
        <f t="shared" si="63"/>
        <v>54</v>
      </c>
      <c r="D285" s="78">
        <f t="shared" si="64"/>
        <v>35</v>
      </c>
      <c r="E285" s="116">
        <f t="shared" si="65"/>
        <v>19</v>
      </c>
    </row>
    <row r="286" spans="1:25" ht="13.5" customHeight="1" x14ac:dyDescent="0.2">
      <c r="A286" s="55">
        <v>40583</v>
      </c>
      <c r="B286" s="54">
        <v>34258</v>
      </c>
      <c r="C286" s="53">
        <f t="shared" ref="C286:C292" si="66">B286-B285</f>
        <v>39</v>
      </c>
      <c r="D286" s="78">
        <f t="shared" ref="D286:D292" si="67">IF(C286&gt;35,35,C286)</f>
        <v>35</v>
      </c>
      <c r="E286" s="116">
        <f t="shared" ref="E286:E292" si="68">IF(C286&gt;35,C286-35,0)</f>
        <v>4</v>
      </c>
    </row>
    <row r="287" spans="1:25" ht="13.5" customHeight="1" x14ac:dyDescent="0.2">
      <c r="A287" s="55">
        <v>40584</v>
      </c>
      <c r="B287" s="54">
        <v>34339</v>
      </c>
      <c r="C287" s="53">
        <f t="shared" si="66"/>
        <v>81</v>
      </c>
      <c r="D287" s="78">
        <f t="shared" si="67"/>
        <v>35</v>
      </c>
      <c r="E287" s="116">
        <f t="shared" si="68"/>
        <v>46</v>
      </c>
    </row>
    <row r="288" spans="1:25" ht="13.5" customHeight="1" x14ac:dyDescent="0.2">
      <c r="A288" s="55">
        <v>40585</v>
      </c>
      <c r="B288" s="54">
        <v>34396</v>
      </c>
      <c r="C288" s="53">
        <f t="shared" si="66"/>
        <v>57</v>
      </c>
      <c r="D288" s="78">
        <f t="shared" si="67"/>
        <v>35</v>
      </c>
      <c r="E288" s="116">
        <f t="shared" si="68"/>
        <v>22</v>
      </c>
    </row>
    <row r="289" spans="1:25" ht="13.5" customHeight="1" x14ac:dyDescent="0.2">
      <c r="A289" s="55">
        <v>40586</v>
      </c>
      <c r="B289" s="54">
        <v>34427</v>
      </c>
      <c r="C289" s="53">
        <f t="shared" si="66"/>
        <v>31</v>
      </c>
      <c r="D289" s="78">
        <f t="shared" si="67"/>
        <v>31</v>
      </c>
      <c r="E289" s="116">
        <f t="shared" si="68"/>
        <v>0</v>
      </c>
    </row>
    <row r="290" spans="1:25" ht="13.5" customHeight="1" x14ac:dyDescent="0.2">
      <c r="A290" s="55">
        <v>40587</v>
      </c>
      <c r="B290" s="54">
        <v>34452</v>
      </c>
      <c r="C290" s="53">
        <f t="shared" si="66"/>
        <v>25</v>
      </c>
      <c r="D290" s="78">
        <f t="shared" si="67"/>
        <v>25</v>
      </c>
      <c r="E290" s="116">
        <f t="shared" si="68"/>
        <v>0</v>
      </c>
    </row>
    <row r="291" spans="1:25" ht="13.5" customHeight="1" x14ac:dyDescent="0.2">
      <c r="A291" s="55">
        <v>40588</v>
      </c>
      <c r="B291" s="54">
        <v>34519</v>
      </c>
      <c r="C291" s="53">
        <f t="shared" si="66"/>
        <v>67</v>
      </c>
      <c r="D291" s="78">
        <f t="shared" si="67"/>
        <v>35</v>
      </c>
      <c r="E291" s="116">
        <f t="shared" si="68"/>
        <v>32</v>
      </c>
    </row>
    <row r="292" spans="1:25" ht="13.5" customHeight="1" x14ac:dyDescent="0.2">
      <c r="A292" s="55">
        <v>40589</v>
      </c>
      <c r="B292" s="54">
        <v>34569</v>
      </c>
      <c r="C292" s="53">
        <f t="shared" si="66"/>
        <v>50</v>
      </c>
      <c r="D292" s="78">
        <f t="shared" si="67"/>
        <v>35</v>
      </c>
      <c r="E292" s="116">
        <f t="shared" si="68"/>
        <v>15</v>
      </c>
    </row>
    <row r="293" spans="1:25" ht="13.5" customHeight="1" x14ac:dyDescent="0.2">
      <c r="A293" s="55">
        <v>40590</v>
      </c>
      <c r="B293" s="54">
        <v>34619</v>
      </c>
      <c r="C293" s="53">
        <f t="shared" ref="C293:C301" si="69">B293-B292</f>
        <v>50</v>
      </c>
      <c r="D293" s="78">
        <f t="shared" ref="D293:D301" si="70">IF(C293&gt;35,35,C293)</f>
        <v>35</v>
      </c>
      <c r="E293" s="116">
        <f t="shared" ref="E293:E301" si="71">IF(C293&gt;35,C293-35,0)</f>
        <v>15</v>
      </c>
    </row>
    <row r="294" spans="1:25" ht="13.5" customHeight="1" x14ac:dyDescent="0.2">
      <c r="A294" s="55">
        <v>40591</v>
      </c>
      <c r="B294" s="54">
        <v>34675</v>
      </c>
      <c r="C294" s="53">
        <f t="shared" si="69"/>
        <v>56</v>
      </c>
      <c r="D294" s="78">
        <f t="shared" si="70"/>
        <v>35</v>
      </c>
      <c r="E294" s="116">
        <f t="shared" si="71"/>
        <v>21</v>
      </c>
    </row>
    <row r="295" spans="1:25" ht="13.5" customHeight="1" x14ac:dyDescent="0.2">
      <c r="A295" s="55">
        <v>40592</v>
      </c>
      <c r="B295" s="54">
        <v>34722</v>
      </c>
      <c r="C295" s="53">
        <f t="shared" si="69"/>
        <v>47</v>
      </c>
      <c r="D295" s="78">
        <f t="shared" si="70"/>
        <v>35</v>
      </c>
      <c r="E295" s="116">
        <f t="shared" si="71"/>
        <v>12</v>
      </c>
    </row>
    <row r="296" spans="1:25" ht="13.5" customHeight="1" x14ac:dyDescent="0.2">
      <c r="A296" s="55">
        <v>40593</v>
      </c>
      <c r="B296" s="54">
        <v>34762</v>
      </c>
      <c r="C296" s="53">
        <f t="shared" si="69"/>
        <v>40</v>
      </c>
      <c r="D296" s="78">
        <f t="shared" si="70"/>
        <v>35</v>
      </c>
      <c r="E296" s="116">
        <f t="shared" si="71"/>
        <v>5</v>
      </c>
    </row>
    <row r="297" spans="1:25" ht="13.5" customHeight="1" x14ac:dyDescent="0.2">
      <c r="A297" s="55">
        <v>40594</v>
      </c>
      <c r="B297" s="54">
        <v>34779</v>
      </c>
      <c r="C297" s="53">
        <f t="shared" si="69"/>
        <v>17</v>
      </c>
      <c r="D297" s="78">
        <f t="shared" si="70"/>
        <v>17</v>
      </c>
      <c r="E297" s="116">
        <f t="shared" si="71"/>
        <v>0</v>
      </c>
    </row>
    <row r="298" spans="1:25" ht="13.5" customHeight="1" x14ac:dyDescent="0.2">
      <c r="A298" s="55">
        <v>40595</v>
      </c>
      <c r="B298" s="54">
        <v>34801</v>
      </c>
      <c r="C298" s="53">
        <f t="shared" si="69"/>
        <v>22</v>
      </c>
      <c r="D298" s="78">
        <f t="shared" si="70"/>
        <v>22</v>
      </c>
      <c r="E298" s="116">
        <f t="shared" si="71"/>
        <v>0</v>
      </c>
    </row>
    <row r="299" spans="1:25" ht="13.5" customHeight="1" x14ac:dyDescent="0.2">
      <c r="A299" s="55">
        <v>40596</v>
      </c>
      <c r="B299" s="54">
        <v>34863</v>
      </c>
      <c r="C299" s="53">
        <f t="shared" si="69"/>
        <v>62</v>
      </c>
      <c r="D299" s="78">
        <f t="shared" si="70"/>
        <v>35</v>
      </c>
      <c r="E299" s="116">
        <f t="shared" si="71"/>
        <v>27</v>
      </c>
    </row>
    <row r="300" spans="1:25" ht="13.5" customHeight="1" x14ac:dyDescent="0.2">
      <c r="A300" s="55">
        <v>40597</v>
      </c>
      <c r="B300" s="54">
        <v>34897</v>
      </c>
      <c r="C300" s="53">
        <f t="shared" si="69"/>
        <v>34</v>
      </c>
      <c r="D300" s="78">
        <f t="shared" si="70"/>
        <v>34</v>
      </c>
      <c r="E300" s="116">
        <f t="shared" si="71"/>
        <v>0</v>
      </c>
      <c r="F300"/>
      <c r="G300"/>
      <c r="X300"/>
      <c r="Y300"/>
    </row>
    <row r="301" spans="1:25" ht="13.5" customHeight="1" x14ac:dyDescent="0.2">
      <c r="A301" s="55">
        <v>40598</v>
      </c>
      <c r="B301" s="54">
        <v>34965</v>
      </c>
      <c r="C301" s="53">
        <f t="shared" si="69"/>
        <v>68</v>
      </c>
      <c r="D301" s="78">
        <f t="shared" si="70"/>
        <v>35</v>
      </c>
      <c r="E301" s="116">
        <f t="shared" si="71"/>
        <v>33</v>
      </c>
      <c r="F301"/>
      <c r="G301"/>
      <c r="X301"/>
      <c r="Y301"/>
    </row>
    <row r="302" spans="1:25" ht="13.5" customHeight="1" x14ac:dyDescent="0.2">
      <c r="A302" s="55">
        <v>40599</v>
      </c>
      <c r="B302" s="54">
        <v>35034</v>
      </c>
      <c r="C302" s="53">
        <f t="shared" ref="C302:C305" si="72">B302-B301</f>
        <v>69</v>
      </c>
      <c r="D302" s="78">
        <f t="shared" ref="D302:D305" si="73">IF(C302&gt;35,35,C302)</f>
        <v>35</v>
      </c>
      <c r="E302" s="116">
        <f t="shared" ref="E302:E305" si="74">IF(C302&gt;35,C302-35,0)</f>
        <v>34</v>
      </c>
      <c r="F302"/>
      <c r="G302"/>
      <c r="X302"/>
      <c r="Y302"/>
    </row>
    <row r="303" spans="1:25" ht="13.5" customHeight="1" x14ac:dyDescent="0.2">
      <c r="A303" s="55">
        <v>40600</v>
      </c>
      <c r="B303" s="54">
        <v>35059</v>
      </c>
      <c r="C303" s="53">
        <f t="shared" si="72"/>
        <v>25</v>
      </c>
      <c r="D303" s="78">
        <f t="shared" si="73"/>
        <v>25</v>
      </c>
      <c r="E303" s="116">
        <f t="shared" si="74"/>
        <v>0</v>
      </c>
      <c r="F303"/>
      <c r="G303"/>
      <c r="X303"/>
      <c r="Y303"/>
    </row>
    <row r="304" spans="1:25" ht="13.5" customHeight="1" x14ac:dyDescent="0.2">
      <c r="A304" s="55">
        <v>40601</v>
      </c>
      <c r="B304" s="54">
        <v>35105</v>
      </c>
      <c r="C304" s="53">
        <f t="shared" si="72"/>
        <v>46</v>
      </c>
      <c r="D304" s="78">
        <f t="shared" si="73"/>
        <v>35</v>
      </c>
      <c r="E304" s="116">
        <f t="shared" si="74"/>
        <v>11</v>
      </c>
      <c r="F304"/>
      <c r="G304"/>
      <c r="X304"/>
      <c r="Y304"/>
    </row>
    <row r="305" spans="1:25" ht="13.5" customHeight="1" x14ac:dyDescent="0.2">
      <c r="A305" s="55">
        <v>40602</v>
      </c>
      <c r="B305" s="54">
        <v>35214</v>
      </c>
      <c r="C305" s="53">
        <f t="shared" si="72"/>
        <v>109</v>
      </c>
      <c r="D305" s="78">
        <f t="shared" si="73"/>
        <v>35</v>
      </c>
      <c r="E305" s="116">
        <f t="shared" si="74"/>
        <v>74</v>
      </c>
      <c r="F305"/>
      <c r="G305"/>
      <c r="X305"/>
      <c r="Y305"/>
    </row>
    <row r="306" spans="1:25" ht="13.5" customHeight="1" x14ac:dyDescent="0.2">
      <c r="A306" s="55">
        <v>40603</v>
      </c>
      <c r="B306" s="54">
        <v>35260</v>
      </c>
      <c r="C306" s="53">
        <f t="shared" ref="C306:C317" si="75">B306-B305</f>
        <v>46</v>
      </c>
      <c r="D306" s="78">
        <f t="shared" ref="D306:D317" si="76">IF(C306&gt;35,35,C306)</f>
        <v>35</v>
      </c>
      <c r="E306" s="116">
        <f t="shared" ref="E306:E317" si="77">IF(C306&gt;35,C306-35,0)</f>
        <v>11</v>
      </c>
      <c r="F306"/>
      <c r="G306"/>
      <c r="X306"/>
      <c r="Y306"/>
    </row>
    <row r="307" spans="1:25" ht="13.5" customHeight="1" x14ac:dyDescent="0.2">
      <c r="A307" s="55">
        <v>40604</v>
      </c>
      <c r="B307" s="54">
        <v>35294</v>
      </c>
      <c r="C307" s="53">
        <f t="shared" si="75"/>
        <v>34</v>
      </c>
      <c r="D307" s="78">
        <f t="shared" si="76"/>
        <v>34</v>
      </c>
      <c r="E307" s="116">
        <f t="shared" si="77"/>
        <v>0</v>
      </c>
      <c r="F307"/>
      <c r="G307"/>
      <c r="X307"/>
      <c r="Y307"/>
    </row>
    <row r="308" spans="1:25" ht="13.5" customHeight="1" x14ac:dyDescent="0.2">
      <c r="A308" s="55">
        <v>40605</v>
      </c>
      <c r="B308" s="54">
        <v>35347</v>
      </c>
      <c r="C308" s="53">
        <f t="shared" si="75"/>
        <v>53</v>
      </c>
      <c r="D308" s="78">
        <f t="shared" si="76"/>
        <v>35</v>
      </c>
      <c r="E308" s="116">
        <f t="shared" si="77"/>
        <v>18</v>
      </c>
      <c r="F308"/>
      <c r="G308"/>
      <c r="X308"/>
      <c r="Y308"/>
    </row>
    <row r="309" spans="1:25" ht="13.5" customHeight="1" x14ac:dyDescent="0.2">
      <c r="A309" s="55">
        <v>40606</v>
      </c>
      <c r="B309" s="54">
        <v>35414</v>
      </c>
      <c r="C309" s="53">
        <f t="shared" si="75"/>
        <v>67</v>
      </c>
      <c r="D309" s="78">
        <f t="shared" si="76"/>
        <v>35</v>
      </c>
      <c r="E309" s="116">
        <f t="shared" si="77"/>
        <v>32</v>
      </c>
      <c r="F309"/>
      <c r="G309"/>
      <c r="X309"/>
      <c r="Y309"/>
    </row>
    <row r="310" spans="1:25" ht="13.5" customHeight="1" x14ac:dyDescent="0.2">
      <c r="A310" s="55">
        <v>40607</v>
      </c>
      <c r="B310" s="54">
        <v>35487</v>
      </c>
      <c r="C310" s="53">
        <f t="shared" si="75"/>
        <v>73</v>
      </c>
      <c r="D310" s="78">
        <f t="shared" si="76"/>
        <v>35</v>
      </c>
      <c r="E310" s="116">
        <f t="shared" si="77"/>
        <v>38</v>
      </c>
      <c r="F310"/>
      <c r="G310"/>
      <c r="X310"/>
      <c r="Y310"/>
    </row>
    <row r="311" spans="1:25" ht="13.5" customHeight="1" x14ac:dyDescent="0.2">
      <c r="A311" s="55">
        <v>40608</v>
      </c>
      <c r="B311" s="54">
        <v>35523</v>
      </c>
      <c r="C311" s="53">
        <f t="shared" si="75"/>
        <v>36</v>
      </c>
      <c r="D311" s="78">
        <f t="shared" si="76"/>
        <v>35</v>
      </c>
      <c r="E311" s="116">
        <f t="shared" si="77"/>
        <v>1</v>
      </c>
      <c r="F311"/>
      <c r="G311"/>
      <c r="X311"/>
      <c r="Y311"/>
    </row>
    <row r="312" spans="1:25" ht="13.5" customHeight="1" x14ac:dyDescent="0.2">
      <c r="A312" s="55">
        <v>40609</v>
      </c>
      <c r="B312" s="54">
        <v>35579</v>
      </c>
      <c r="C312" s="53">
        <f t="shared" si="75"/>
        <v>56</v>
      </c>
      <c r="D312" s="78">
        <f t="shared" si="76"/>
        <v>35</v>
      </c>
      <c r="E312" s="116">
        <f t="shared" si="77"/>
        <v>21</v>
      </c>
    </row>
    <row r="313" spans="1:25" ht="13.5" customHeight="1" x14ac:dyDescent="0.2">
      <c r="A313" s="55">
        <v>40610</v>
      </c>
      <c r="B313" s="54">
        <v>35630</v>
      </c>
      <c r="C313" s="53">
        <f t="shared" si="75"/>
        <v>51</v>
      </c>
      <c r="D313" s="78">
        <f t="shared" si="76"/>
        <v>35</v>
      </c>
      <c r="E313" s="116">
        <f t="shared" si="77"/>
        <v>16</v>
      </c>
    </row>
    <row r="314" spans="1:25" ht="13.5" customHeight="1" x14ac:dyDescent="0.2">
      <c r="A314" s="55">
        <v>40611</v>
      </c>
      <c r="B314" s="54">
        <v>35683</v>
      </c>
      <c r="C314" s="53">
        <f t="shared" si="75"/>
        <v>53</v>
      </c>
      <c r="D314" s="78">
        <f t="shared" si="76"/>
        <v>35</v>
      </c>
      <c r="E314" s="116">
        <f t="shared" si="77"/>
        <v>18</v>
      </c>
    </row>
    <row r="315" spans="1:25" ht="13.5" customHeight="1" x14ac:dyDescent="0.2">
      <c r="A315" s="55">
        <v>40612</v>
      </c>
      <c r="B315" s="54">
        <v>35743</v>
      </c>
      <c r="C315" s="53">
        <f t="shared" si="75"/>
        <v>60</v>
      </c>
      <c r="D315" s="78">
        <f t="shared" si="76"/>
        <v>35</v>
      </c>
      <c r="E315" s="116">
        <f t="shared" si="77"/>
        <v>25</v>
      </c>
    </row>
    <row r="316" spans="1:25" ht="13.5" customHeight="1" x14ac:dyDescent="0.2">
      <c r="A316" s="55">
        <v>40613</v>
      </c>
      <c r="B316" s="54">
        <v>35797</v>
      </c>
      <c r="C316" s="53">
        <f t="shared" si="75"/>
        <v>54</v>
      </c>
      <c r="D316" s="78">
        <f t="shared" si="76"/>
        <v>35</v>
      </c>
      <c r="E316" s="116">
        <f t="shared" si="77"/>
        <v>19</v>
      </c>
    </row>
    <row r="317" spans="1:25" ht="13.5" customHeight="1" x14ac:dyDescent="0.2">
      <c r="A317" s="55">
        <v>40614</v>
      </c>
      <c r="B317" s="54">
        <v>35839</v>
      </c>
      <c r="C317" s="53">
        <f t="shared" si="75"/>
        <v>42</v>
      </c>
      <c r="D317" s="78">
        <f t="shared" si="76"/>
        <v>35</v>
      </c>
      <c r="E317" s="116">
        <f t="shared" si="77"/>
        <v>7</v>
      </c>
    </row>
    <row r="318" spans="1:25" ht="13.5" customHeight="1" x14ac:dyDescent="0.2">
      <c r="A318" s="55">
        <v>40615</v>
      </c>
      <c r="B318" s="54">
        <v>35894</v>
      </c>
      <c r="C318" s="53">
        <f t="shared" ref="C318:C321" si="78">B318-B317</f>
        <v>55</v>
      </c>
      <c r="D318" s="78">
        <f t="shared" ref="D318:D321" si="79">IF(C318&gt;35,35,C318)</f>
        <v>35</v>
      </c>
      <c r="E318" s="116">
        <f t="shared" ref="E318:E321" si="80">IF(C318&gt;35,C318-35,0)</f>
        <v>20</v>
      </c>
    </row>
    <row r="319" spans="1:25" ht="13.5" customHeight="1" x14ac:dyDescent="0.2">
      <c r="A319" s="55">
        <v>40616</v>
      </c>
      <c r="B319" s="54">
        <v>35939</v>
      </c>
      <c r="C319" s="53">
        <f t="shared" si="78"/>
        <v>45</v>
      </c>
      <c r="D319" s="78">
        <f t="shared" si="79"/>
        <v>35</v>
      </c>
      <c r="E319" s="116">
        <f t="shared" si="80"/>
        <v>10</v>
      </c>
    </row>
    <row r="320" spans="1:25" ht="13.5" customHeight="1" x14ac:dyDescent="0.2">
      <c r="A320" s="55">
        <v>40617</v>
      </c>
      <c r="B320" s="54">
        <v>35989</v>
      </c>
      <c r="C320" s="53">
        <f t="shared" si="78"/>
        <v>50</v>
      </c>
      <c r="D320" s="78">
        <f t="shared" si="79"/>
        <v>35</v>
      </c>
      <c r="E320" s="116">
        <f t="shared" si="80"/>
        <v>15</v>
      </c>
    </row>
    <row r="321" spans="1:5" ht="13.5" customHeight="1" x14ac:dyDescent="0.2">
      <c r="A321" s="55">
        <v>40618</v>
      </c>
      <c r="B321" s="54">
        <v>36036</v>
      </c>
      <c r="C321" s="53">
        <f t="shared" si="78"/>
        <v>47</v>
      </c>
      <c r="D321" s="78">
        <f t="shared" si="79"/>
        <v>35</v>
      </c>
      <c r="E321" s="116">
        <f t="shared" si="80"/>
        <v>12</v>
      </c>
    </row>
    <row r="322" spans="1:5" ht="13.5" customHeight="1" x14ac:dyDescent="0.2">
      <c r="A322" s="55">
        <v>40619</v>
      </c>
      <c r="B322" s="54">
        <v>36070</v>
      </c>
      <c r="C322" s="53">
        <f t="shared" ref="C322:C329" si="81">B322-B321</f>
        <v>34</v>
      </c>
      <c r="D322" s="78">
        <f t="shared" ref="D322:D329" si="82">IF(C322&gt;35,35,C322)</f>
        <v>34</v>
      </c>
      <c r="E322" s="116">
        <f t="shared" ref="E322:E329" si="83">IF(C322&gt;35,C322-35,0)</f>
        <v>0</v>
      </c>
    </row>
    <row r="323" spans="1:5" ht="13.5" customHeight="1" x14ac:dyDescent="0.2">
      <c r="A323" s="55">
        <v>40620</v>
      </c>
      <c r="B323" s="54">
        <v>36130</v>
      </c>
      <c r="C323" s="53">
        <f t="shared" si="81"/>
        <v>60</v>
      </c>
      <c r="D323" s="78">
        <f t="shared" si="82"/>
        <v>35</v>
      </c>
      <c r="E323" s="116">
        <f t="shared" si="83"/>
        <v>25</v>
      </c>
    </row>
    <row r="324" spans="1:5" ht="13.5" customHeight="1" x14ac:dyDescent="0.2">
      <c r="A324" s="55">
        <v>40621</v>
      </c>
      <c r="B324" s="54">
        <v>36211</v>
      </c>
      <c r="C324" s="53">
        <f t="shared" si="81"/>
        <v>81</v>
      </c>
      <c r="D324" s="78">
        <f t="shared" si="82"/>
        <v>35</v>
      </c>
      <c r="E324" s="116">
        <f t="shared" si="83"/>
        <v>46</v>
      </c>
    </row>
    <row r="325" spans="1:5" ht="13.5" customHeight="1" x14ac:dyDescent="0.2">
      <c r="A325" s="55">
        <v>40622</v>
      </c>
      <c r="B325" s="54">
        <v>36297</v>
      </c>
      <c r="C325" s="53">
        <f t="shared" si="81"/>
        <v>86</v>
      </c>
      <c r="D325" s="78">
        <f t="shared" si="82"/>
        <v>35</v>
      </c>
      <c r="E325" s="116">
        <f t="shared" si="83"/>
        <v>51</v>
      </c>
    </row>
    <row r="326" spans="1:5" ht="13.5" customHeight="1" x14ac:dyDescent="0.2">
      <c r="A326" s="55">
        <v>40623</v>
      </c>
      <c r="B326" s="54">
        <v>36345</v>
      </c>
      <c r="C326" s="53">
        <f t="shared" si="81"/>
        <v>48</v>
      </c>
      <c r="D326" s="78">
        <f t="shared" si="82"/>
        <v>35</v>
      </c>
      <c r="E326" s="116">
        <f t="shared" si="83"/>
        <v>13</v>
      </c>
    </row>
    <row r="327" spans="1:5" ht="13.5" customHeight="1" x14ac:dyDescent="0.2">
      <c r="A327" s="55">
        <v>40624</v>
      </c>
      <c r="B327" s="54">
        <v>36392</v>
      </c>
      <c r="C327" s="53">
        <f t="shared" si="81"/>
        <v>47</v>
      </c>
      <c r="D327" s="78">
        <f t="shared" si="82"/>
        <v>35</v>
      </c>
      <c r="E327" s="116">
        <f t="shared" si="83"/>
        <v>12</v>
      </c>
    </row>
    <row r="328" spans="1:5" ht="13.5" customHeight="1" x14ac:dyDescent="0.2">
      <c r="A328" s="55">
        <v>40625</v>
      </c>
      <c r="B328" s="54">
        <v>36443</v>
      </c>
      <c r="C328" s="53">
        <f t="shared" si="81"/>
        <v>51</v>
      </c>
      <c r="D328" s="78">
        <f t="shared" si="82"/>
        <v>35</v>
      </c>
      <c r="E328" s="116">
        <f t="shared" si="83"/>
        <v>16</v>
      </c>
    </row>
    <row r="329" spans="1:5" ht="13.5" customHeight="1" x14ac:dyDescent="0.2">
      <c r="A329" s="55">
        <v>40626</v>
      </c>
      <c r="B329" s="54">
        <v>36497</v>
      </c>
      <c r="C329" s="53">
        <f t="shared" si="81"/>
        <v>54</v>
      </c>
      <c r="D329" s="78">
        <f t="shared" si="82"/>
        <v>35</v>
      </c>
      <c r="E329" s="116">
        <f t="shared" si="83"/>
        <v>19</v>
      </c>
    </row>
    <row r="330" spans="1:5" ht="13.5" customHeight="1" x14ac:dyDescent="0.2">
      <c r="A330" s="55">
        <v>40627</v>
      </c>
      <c r="B330" s="54">
        <v>36558</v>
      </c>
      <c r="C330" s="53">
        <f t="shared" ref="C330:C336" si="84">B330-B329</f>
        <v>61</v>
      </c>
      <c r="D330" s="78">
        <f t="shared" ref="D330:D336" si="85">IF(C330&gt;35,35,C330)</f>
        <v>35</v>
      </c>
      <c r="E330" s="116">
        <f t="shared" ref="E330:E336" si="86">IF(C330&gt;35,C330-35,0)</f>
        <v>26</v>
      </c>
    </row>
    <row r="331" spans="1:5" ht="13.5" customHeight="1" x14ac:dyDescent="0.2">
      <c r="A331" s="55">
        <v>40628</v>
      </c>
      <c r="B331" s="54">
        <v>36651</v>
      </c>
      <c r="C331" s="53">
        <f t="shared" si="84"/>
        <v>93</v>
      </c>
      <c r="D331" s="78">
        <f t="shared" si="85"/>
        <v>35</v>
      </c>
      <c r="E331" s="116">
        <f t="shared" si="86"/>
        <v>58</v>
      </c>
    </row>
    <row r="332" spans="1:5" ht="13.5" customHeight="1" x14ac:dyDescent="0.2">
      <c r="A332" s="55">
        <v>40629</v>
      </c>
      <c r="B332" s="54">
        <v>36681</v>
      </c>
      <c r="C332" s="53">
        <f t="shared" si="84"/>
        <v>30</v>
      </c>
      <c r="D332" s="78">
        <f t="shared" si="85"/>
        <v>30</v>
      </c>
      <c r="E332" s="116">
        <f t="shared" si="86"/>
        <v>0</v>
      </c>
    </row>
    <row r="333" spans="1:5" ht="13.5" customHeight="1" x14ac:dyDescent="0.2">
      <c r="A333" s="55">
        <v>40630</v>
      </c>
      <c r="B333" s="54">
        <v>36734</v>
      </c>
      <c r="C333" s="53">
        <f t="shared" si="84"/>
        <v>53</v>
      </c>
      <c r="D333" s="78">
        <f t="shared" si="85"/>
        <v>35</v>
      </c>
      <c r="E333" s="116">
        <f t="shared" si="86"/>
        <v>18</v>
      </c>
    </row>
    <row r="334" spans="1:5" ht="13.5" customHeight="1" x14ac:dyDescent="0.2">
      <c r="A334" s="55">
        <v>40631</v>
      </c>
      <c r="B334" s="54">
        <v>36805</v>
      </c>
      <c r="C334" s="53">
        <f t="shared" si="84"/>
        <v>71</v>
      </c>
      <c r="D334" s="78">
        <f t="shared" si="85"/>
        <v>35</v>
      </c>
      <c r="E334" s="116">
        <f t="shared" si="86"/>
        <v>36</v>
      </c>
    </row>
    <row r="335" spans="1:5" ht="13.5" customHeight="1" x14ac:dyDescent="0.2">
      <c r="A335" s="55">
        <v>40632</v>
      </c>
      <c r="B335" s="54">
        <v>36877</v>
      </c>
      <c r="C335" s="53">
        <f t="shared" si="84"/>
        <v>72</v>
      </c>
      <c r="D335" s="78">
        <f t="shared" si="85"/>
        <v>35</v>
      </c>
      <c r="E335" s="116">
        <f t="shared" si="86"/>
        <v>37</v>
      </c>
    </row>
    <row r="336" spans="1:5" ht="13.5" customHeight="1" x14ac:dyDescent="0.2">
      <c r="A336" s="55">
        <v>40633</v>
      </c>
      <c r="B336" s="54">
        <v>36948</v>
      </c>
      <c r="C336" s="53">
        <f t="shared" si="84"/>
        <v>71</v>
      </c>
      <c r="D336" s="78">
        <f t="shared" si="85"/>
        <v>35</v>
      </c>
      <c r="E336" s="116">
        <f t="shared" si="86"/>
        <v>36</v>
      </c>
    </row>
    <row r="337" spans="1:5" ht="13.5" customHeight="1" x14ac:dyDescent="0.2">
      <c r="A337" s="55">
        <v>40634</v>
      </c>
      <c r="B337" s="54">
        <v>37045</v>
      </c>
      <c r="C337" s="53">
        <f t="shared" ref="C337:C340" si="87">B337-B336</f>
        <v>97</v>
      </c>
      <c r="D337" s="78">
        <f t="shared" ref="D337:D340" si="88">IF(C337&gt;35,35,C337)</f>
        <v>35</v>
      </c>
      <c r="E337" s="116">
        <f t="shared" ref="E337:E340" si="89">IF(C337&gt;35,C337-35,0)</f>
        <v>62</v>
      </c>
    </row>
    <row r="338" spans="1:5" ht="13.5" customHeight="1" x14ac:dyDescent="0.2">
      <c r="A338" s="55">
        <v>40635</v>
      </c>
      <c r="B338" s="54">
        <v>37261</v>
      </c>
      <c r="C338" s="53">
        <f t="shared" si="87"/>
        <v>216</v>
      </c>
      <c r="D338" s="78">
        <f t="shared" si="88"/>
        <v>35</v>
      </c>
      <c r="E338" s="116">
        <f t="shared" si="89"/>
        <v>181</v>
      </c>
    </row>
    <row r="339" spans="1:5" ht="13.5" customHeight="1" x14ac:dyDescent="0.2">
      <c r="A339" s="55">
        <v>40636</v>
      </c>
      <c r="B339" s="54">
        <v>37332</v>
      </c>
      <c r="C339" s="53">
        <f t="shared" si="87"/>
        <v>71</v>
      </c>
      <c r="D339" s="78">
        <f t="shared" si="88"/>
        <v>35</v>
      </c>
      <c r="E339" s="116">
        <f t="shared" si="89"/>
        <v>36</v>
      </c>
    </row>
    <row r="340" spans="1:5" ht="13.5" customHeight="1" x14ac:dyDescent="0.2">
      <c r="A340" s="55">
        <v>40637</v>
      </c>
      <c r="B340" s="54">
        <v>37413</v>
      </c>
      <c r="C340" s="53">
        <f t="shared" si="87"/>
        <v>81</v>
      </c>
      <c r="D340" s="78">
        <f t="shared" si="88"/>
        <v>35</v>
      </c>
      <c r="E340" s="116">
        <f t="shared" si="89"/>
        <v>46</v>
      </c>
    </row>
    <row r="341" spans="1:5" ht="13.5" customHeight="1" x14ac:dyDescent="0.2">
      <c r="A341" s="55">
        <v>40638</v>
      </c>
      <c r="B341" s="54">
        <v>37468</v>
      </c>
      <c r="C341" s="53">
        <f t="shared" ref="C341:C345" si="90">B341-B340</f>
        <v>55</v>
      </c>
      <c r="D341" s="78">
        <f t="shared" ref="D341:D345" si="91">IF(C341&gt;35,35,C341)</f>
        <v>35</v>
      </c>
      <c r="E341" s="116">
        <f t="shared" ref="E341:E345" si="92">IF(C341&gt;35,C341-35,0)</f>
        <v>20</v>
      </c>
    </row>
    <row r="342" spans="1:5" ht="13.5" customHeight="1" x14ac:dyDescent="0.2">
      <c r="A342" s="55">
        <v>40639</v>
      </c>
      <c r="B342" s="54">
        <v>37529</v>
      </c>
      <c r="C342" s="53">
        <f t="shared" si="90"/>
        <v>61</v>
      </c>
      <c r="D342" s="78">
        <f t="shared" si="91"/>
        <v>35</v>
      </c>
      <c r="E342" s="116">
        <f t="shared" si="92"/>
        <v>26</v>
      </c>
    </row>
    <row r="343" spans="1:5" ht="13.5" customHeight="1" x14ac:dyDescent="0.2">
      <c r="A343" s="55">
        <v>40640</v>
      </c>
      <c r="B343" s="54">
        <v>37578</v>
      </c>
      <c r="C343" s="53">
        <f t="shared" si="90"/>
        <v>49</v>
      </c>
      <c r="D343" s="78">
        <f t="shared" si="91"/>
        <v>35</v>
      </c>
      <c r="E343" s="116">
        <f t="shared" si="92"/>
        <v>14</v>
      </c>
    </row>
    <row r="344" spans="1:5" ht="13.5" customHeight="1" x14ac:dyDescent="0.2">
      <c r="A344" s="55">
        <v>40641</v>
      </c>
      <c r="B344" s="54">
        <v>37634</v>
      </c>
      <c r="C344" s="53">
        <f t="shared" si="90"/>
        <v>56</v>
      </c>
      <c r="D344" s="78">
        <f t="shared" si="91"/>
        <v>35</v>
      </c>
      <c r="E344" s="116">
        <f t="shared" si="92"/>
        <v>21</v>
      </c>
    </row>
    <row r="345" spans="1:5" ht="13.5" customHeight="1" x14ac:dyDescent="0.2">
      <c r="A345" s="55">
        <v>40642</v>
      </c>
      <c r="B345" s="54">
        <v>37838</v>
      </c>
      <c r="C345" s="53">
        <f t="shared" si="90"/>
        <v>204</v>
      </c>
      <c r="D345" s="78">
        <f t="shared" si="91"/>
        <v>35</v>
      </c>
      <c r="E345" s="116">
        <f t="shared" si="92"/>
        <v>169</v>
      </c>
    </row>
    <row r="346" spans="1:5" ht="13.5" customHeight="1" x14ac:dyDescent="0.2">
      <c r="A346" s="55">
        <v>40643</v>
      </c>
      <c r="B346" s="54">
        <v>37850</v>
      </c>
      <c r="C346" s="53">
        <f t="shared" ref="C346:C353" si="93">B346-B345</f>
        <v>12</v>
      </c>
      <c r="D346" s="78">
        <f t="shared" ref="D346:D353" si="94">IF(C346&gt;35,35,C346)</f>
        <v>12</v>
      </c>
      <c r="E346" s="116">
        <f t="shared" ref="E346:E353" si="95">IF(C346&gt;35,C346-35,0)</f>
        <v>0</v>
      </c>
    </row>
    <row r="347" spans="1:5" ht="13.5" customHeight="1" x14ac:dyDescent="0.2">
      <c r="A347" s="55">
        <v>40644</v>
      </c>
      <c r="B347" s="54">
        <v>37887</v>
      </c>
      <c r="C347" s="53">
        <f t="shared" si="93"/>
        <v>37</v>
      </c>
      <c r="D347" s="78">
        <f t="shared" si="94"/>
        <v>35</v>
      </c>
      <c r="E347" s="116">
        <f t="shared" si="95"/>
        <v>2</v>
      </c>
    </row>
    <row r="348" spans="1:5" ht="13.5" customHeight="1" x14ac:dyDescent="0.2">
      <c r="A348" s="55">
        <v>40645</v>
      </c>
      <c r="B348" s="54">
        <v>37892</v>
      </c>
      <c r="C348" s="53">
        <f t="shared" si="93"/>
        <v>5</v>
      </c>
      <c r="D348" s="78">
        <f t="shared" si="94"/>
        <v>5</v>
      </c>
      <c r="E348" s="116">
        <f t="shared" si="95"/>
        <v>0</v>
      </c>
    </row>
    <row r="349" spans="1:5" ht="13.5" customHeight="1" x14ac:dyDescent="0.2">
      <c r="A349" s="55">
        <v>40646</v>
      </c>
      <c r="B349" s="54">
        <v>37893</v>
      </c>
      <c r="C349" s="53">
        <f t="shared" si="93"/>
        <v>1</v>
      </c>
      <c r="D349" s="78">
        <f t="shared" si="94"/>
        <v>1</v>
      </c>
      <c r="E349" s="116">
        <f t="shared" si="95"/>
        <v>0</v>
      </c>
    </row>
    <row r="350" spans="1:5" ht="13.5" customHeight="1" x14ac:dyDescent="0.2">
      <c r="A350" s="55">
        <v>40647</v>
      </c>
      <c r="B350" s="54">
        <v>37906</v>
      </c>
      <c r="C350" s="53">
        <f t="shared" si="93"/>
        <v>13</v>
      </c>
      <c r="D350" s="78">
        <f t="shared" si="94"/>
        <v>13</v>
      </c>
      <c r="E350" s="116">
        <f t="shared" si="95"/>
        <v>0</v>
      </c>
    </row>
    <row r="351" spans="1:5" ht="13.5" customHeight="1" x14ac:dyDescent="0.2">
      <c r="A351" s="55">
        <v>40648</v>
      </c>
      <c r="B351" s="54">
        <v>37907</v>
      </c>
      <c r="C351" s="53">
        <f t="shared" si="93"/>
        <v>1</v>
      </c>
      <c r="D351" s="78">
        <f t="shared" si="94"/>
        <v>1</v>
      </c>
      <c r="E351" s="116">
        <f t="shared" si="95"/>
        <v>0</v>
      </c>
    </row>
    <row r="352" spans="1:5" ht="13.5" customHeight="1" x14ac:dyDescent="0.2">
      <c r="A352" s="55">
        <v>40649</v>
      </c>
      <c r="B352" s="54">
        <v>38118</v>
      </c>
      <c r="C352" s="53">
        <f t="shared" si="93"/>
        <v>211</v>
      </c>
      <c r="D352" s="78">
        <f t="shared" si="94"/>
        <v>35</v>
      </c>
      <c r="E352" s="116">
        <f t="shared" si="95"/>
        <v>176</v>
      </c>
    </row>
    <row r="353" spans="1:28" ht="13.5" customHeight="1" x14ac:dyDescent="0.2">
      <c r="A353" s="55">
        <v>40650</v>
      </c>
      <c r="B353" s="54">
        <v>38160</v>
      </c>
      <c r="C353" s="53">
        <f t="shared" si="93"/>
        <v>42</v>
      </c>
      <c r="D353" s="78">
        <f t="shared" si="94"/>
        <v>35</v>
      </c>
      <c r="E353" s="116">
        <f t="shared" si="95"/>
        <v>7</v>
      </c>
    </row>
    <row r="354" spans="1:28" ht="13.5" customHeight="1" x14ac:dyDescent="0.2">
      <c r="A354" s="55">
        <v>40651</v>
      </c>
      <c r="B354" s="54">
        <v>38205</v>
      </c>
      <c r="C354" s="53">
        <f t="shared" ref="C354:C356" si="96">B354-B353</f>
        <v>45</v>
      </c>
      <c r="D354" s="78">
        <f t="shared" ref="D354:D356" si="97">IF(C354&gt;35,35,C354)</f>
        <v>35</v>
      </c>
      <c r="E354" s="116">
        <f t="shared" ref="E354:E356" si="98">IF(C354&gt;35,C354-35,0)</f>
        <v>10</v>
      </c>
    </row>
    <row r="355" spans="1:28" ht="13.5" customHeight="1" x14ac:dyDescent="0.2">
      <c r="A355" s="55">
        <v>40652</v>
      </c>
      <c r="B355" s="54">
        <v>38239</v>
      </c>
      <c r="C355" s="53">
        <f t="shared" si="96"/>
        <v>34</v>
      </c>
      <c r="D355" s="78">
        <f t="shared" si="97"/>
        <v>34</v>
      </c>
      <c r="E355" s="116">
        <f t="shared" si="98"/>
        <v>0</v>
      </c>
    </row>
    <row r="356" spans="1:28" ht="13.5" customHeight="1" x14ac:dyDescent="0.2">
      <c r="A356" s="55">
        <v>40653</v>
      </c>
      <c r="B356" s="54">
        <v>38295</v>
      </c>
      <c r="C356" s="53">
        <f t="shared" si="96"/>
        <v>56</v>
      </c>
      <c r="D356" s="78">
        <f t="shared" si="97"/>
        <v>35</v>
      </c>
      <c r="E356" s="116">
        <f t="shared" si="98"/>
        <v>21</v>
      </c>
    </row>
    <row r="357" spans="1:28" ht="13.5" customHeight="1" x14ac:dyDescent="0.2">
      <c r="A357" s="55">
        <v>40654</v>
      </c>
      <c r="B357" s="54">
        <v>38348</v>
      </c>
      <c r="C357" s="53">
        <f t="shared" ref="C357:C362" si="99">B357-B356</f>
        <v>53</v>
      </c>
      <c r="D357" s="78">
        <f t="shared" ref="D357:D362" si="100">IF(C357&gt;35,35,C357)</f>
        <v>35</v>
      </c>
      <c r="E357" s="116">
        <f t="shared" ref="E357:E362" si="101">IF(C357&gt;35,C357-35,0)</f>
        <v>18</v>
      </c>
    </row>
    <row r="358" spans="1:28" ht="13.5" customHeight="1" x14ac:dyDescent="0.2">
      <c r="A358" s="55">
        <v>40655</v>
      </c>
      <c r="B358" s="54">
        <v>38416</v>
      </c>
      <c r="C358" s="53">
        <f t="shared" si="99"/>
        <v>68</v>
      </c>
      <c r="D358" s="78">
        <f t="shared" si="100"/>
        <v>35</v>
      </c>
      <c r="E358" s="116">
        <f t="shared" si="101"/>
        <v>33</v>
      </c>
    </row>
    <row r="359" spans="1:28" ht="13.5" customHeight="1" x14ac:dyDescent="0.2">
      <c r="A359" s="55">
        <v>40656</v>
      </c>
      <c r="B359" s="54">
        <v>38501</v>
      </c>
      <c r="C359" s="53">
        <f t="shared" si="99"/>
        <v>85</v>
      </c>
      <c r="D359" s="78">
        <f t="shared" si="100"/>
        <v>35</v>
      </c>
      <c r="E359" s="116">
        <f t="shared" si="101"/>
        <v>50</v>
      </c>
    </row>
    <row r="360" spans="1:28" ht="13.5" customHeight="1" x14ac:dyDescent="0.2">
      <c r="A360" s="55">
        <v>40657</v>
      </c>
      <c r="B360" s="54">
        <v>38539</v>
      </c>
      <c r="C360" s="53">
        <f t="shared" si="99"/>
        <v>38</v>
      </c>
      <c r="D360" s="78">
        <f t="shared" si="100"/>
        <v>35</v>
      </c>
      <c r="E360" s="116">
        <f t="shared" si="101"/>
        <v>3</v>
      </c>
    </row>
    <row r="361" spans="1:28" ht="13.5" customHeight="1" x14ac:dyDescent="0.2">
      <c r="A361" s="55">
        <v>40658</v>
      </c>
      <c r="B361" s="54">
        <v>38590</v>
      </c>
      <c r="C361" s="53">
        <f t="shared" si="99"/>
        <v>51</v>
      </c>
      <c r="D361" s="78">
        <f t="shared" si="100"/>
        <v>35</v>
      </c>
      <c r="E361" s="116">
        <f t="shared" si="101"/>
        <v>16</v>
      </c>
    </row>
    <row r="362" spans="1:28" ht="13.5" customHeight="1" x14ac:dyDescent="0.2">
      <c r="A362" s="55">
        <v>40659</v>
      </c>
      <c r="B362" s="54">
        <v>38633</v>
      </c>
      <c r="C362" s="53">
        <f t="shared" si="99"/>
        <v>43</v>
      </c>
      <c r="D362" s="78">
        <f t="shared" si="100"/>
        <v>35</v>
      </c>
      <c r="E362" s="116">
        <f t="shared" si="101"/>
        <v>8</v>
      </c>
    </row>
    <row r="363" spans="1:28" ht="13.5" customHeight="1" x14ac:dyDescent="0.2">
      <c r="A363" s="55">
        <v>40660</v>
      </c>
      <c r="B363" s="54">
        <v>38682</v>
      </c>
      <c r="C363" s="53">
        <f t="shared" ref="C363:C366" si="102">B363-B362</f>
        <v>49</v>
      </c>
      <c r="D363" s="78">
        <f t="shared" ref="D363:D366" si="103">IF(C363&gt;35,35,C363)</f>
        <v>35</v>
      </c>
      <c r="E363" s="116">
        <f t="shared" ref="E363:E366" si="104">IF(C363&gt;35,C363-35,0)</f>
        <v>14</v>
      </c>
    </row>
    <row r="364" spans="1:28" ht="13.5" customHeight="1" x14ac:dyDescent="0.2">
      <c r="A364" s="55">
        <v>40661</v>
      </c>
      <c r="B364" s="54">
        <v>38735</v>
      </c>
      <c r="C364" s="53">
        <f t="shared" si="102"/>
        <v>53</v>
      </c>
      <c r="D364" s="78">
        <f t="shared" si="103"/>
        <v>35</v>
      </c>
      <c r="E364" s="116">
        <f t="shared" si="104"/>
        <v>18</v>
      </c>
    </row>
    <row r="365" spans="1:28" ht="13.5" customHeight="1" x14ac:dyDescent="0.2">
      <c r="A365" s="55">
        <v>40662</v>
      </c>
      <c r="B365" s="54">
        <v>38781</v>
      </c>
      <c r="C365" s="53">
        <f t="shared" si="102"/>
        <v>46</v>
      </c>
      <c r="D365" s="78">
        <f t="shared" si="103"/>
        <v>35</v>
      </c>
      <c r="E365" s="116">
        <f t="shared" si="104"/>
        <v>11</v>
      </c>
    </row>
    <row r="366" spans="1:28" ht="13.5" customHeight="1" thickBot="1" x14ac:dyDescent="0.25">
      <c r="A366" s="55">
        <v>40663</v>
      </c>
      <c r="B366" s="54">
        <v>38861</v>
      </c>
      <c r="C366" s="123">
        <f t="shared" si="102"/>
        <v>80</v>
      </c>
      <c r="D366" s="111">
        <f t="shared" si="103"/>
        <v>35</v>
      </c>
      <c r="E366" s="118">
        <f t="shared" si="104"/>
        <v>45</v>
      </c>
    </row>
    <row r="367" spans="1:28" ht="24" customHeight="1" thickTop="1" x14ac:dyDescent="0.2">
      <c r="C367" s="88">
        <f>SUM(C2:C366)</f>
        <v>19762</v>
      </c>
      <c r="D367" s="79">
        <f>SUM(D2:D366)</f>
        <v>11992</v>
      </c>
      <c r="E367" s="119">
        <f>SUM(E2:E366)</f>
        <v>7770</v>
      </c>
    </row>
    <row r="368" spans="1:28" ht="13.5" customHeight="1" x14ac:dyDescent="0.2">
      <c r="X368" s="98"/>
      <c r="Y368" s="98"/>
      <c r="Z368" s="89"/>
      <c r="AA368" s="89"/>
      <c r="AB368" s="89"/>
    </row>
    <row r="369" spans="4:28" ht="13.5" customHeight="1" x14ac:dyDescent="0.2">
      <c r="F369" s="92"/>
      <c r="G369" s="93"/>
      <c r="X369" s="98"/>
      <c r="Y369" s="98"/>
      <c r="Z369" s="89"/>
      <c r="AA369" s="89"/>
      <c r="AB369" s="89"/>
    </row>
    <row r="370" spans="4:28" ht="13.5" customHeight="1" x14ac:dyDescent="0.2">
      <c r="D370" s="112"/>
      <c r="E370" s="120"/>
      <c r="F370" s="94"/>
      <c r="G370" s="95"/>
      <c r="X370" s="99"/>
      <c r="Y370" s="100"/>
      <c r="Z370" s="101"/>
      <c r="AA370" s="102"/>
      <c r="AB370" s="89"/>
    </row>
    <row r="371" spans="4:28" ht="13.5" customHeight="1" x14ac:dyDescent="0.2">
      <c r="D371" s="113"/>
      <c r="E371" s="121"/>
      <c r="F371" s="96"/>
      <c r="G371" s="97"/>
      <c r="X371" s="103"/>
      <c r="Y371" s="104"/>
      <c r="Z371" s="105"/>
      <c r="AA371" s="102"/>
      <c r="AB371" s="89"/>
    </row>
    <row r="372" spans="4:28" ht="13.5" customHeight="1" x14ac:dyDescent="0.2">
      <c r="D372" s="113"/>
      <c r="E372" s="121"/>
      <c r="X372" s="103"/>
      <c r="Y372" s="104"/>
      <c r="Z372" s="89"/>
      <c r="AA372" s="89"/>
      <c r="AB372" s="89"/>
    </row>
    <row r="373" spans="4:28" ht="13.5" customHeight="1" x14ac:dyDescent="0.2">
      <c r="D373" s="113"/>
      <c r="E373" s="121"/>
      <c r="X373" s="103"/>
      <c r="Y373" s="104"/>
      <c r="Z373" s="89"/>
      <c r="AA373" s="89"/>
      <c r="AB373" s="89"/>
    </row>
    <row r="374" spans="4:28" ht="13.5" customHeight="1" x14ac:dyDescent="0.2">
      <c r="D374" s="113"/>
      <c r="E374" s="121"/>
      <c r="X374" s="103"/>
      <c r="Y374" s="104"/>
      <c r="Z374" s="89"/>
      <c r="AA374" s="89"/>
      <c r="AB374" s="89"/>
    </row>
    <row r="375" spans="4:28" ht="13.5" customHeight="1" x14ac:dyDescent="0.2">
      <c r="D375" s="113"/>
      <c r="E375" s="121"/>
      <c r="X375" s="103"/>
      <c r="Y375" s="104"/>
      <c r="Z375" s="89"/>
      <c r="AA375" s="89"/>
      <c r="AB375" s="89"/>
    </row>
    <row r="376" spans="4:28" ht="13.5" customHeight="1" x14ac:dyDescent="0.2">
      <c r="D376" s="114"/>
      <c r="E376" s="122"/>
      <c r="X376" s="57"/>
      <c r="Y376" s="56"/>
      <c r="Z376" s="89"/>
      <c r="AA376" s="89"/>
      <c r="AB376" s="89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2</vt:lpstr>
      <vt:lpstr>log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John's Stuff - Toyota Prius Personal Data</dc:title>
  <dc:creator>john1701a</dc:creator>
  <cp:lastModifiedBy>john1701a</cp:lastModifiedBy>
  <cp:lastPrinted>2001-04-02T01:31:03Z</cp:lastPrinted>
  <dcterms:created xsi:type="dcterms:W3CDTF">2000-11-08T03:39:42Z</dcterms:created>
  <dcterms:modified xsi:type="dcterms:W3CDTF">2011-05-01T13:18:39Z</dcterms:modified>
</cp:coreProperties>
</file>